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Wint.Wht" sheetId="16" r:id="rId16"/>
  </sheets>
  <definedNames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<sst xmlns="http://schemas.openxmlformats.org/spreadsheetml/2006/main" count="565" uniqueCount="140">
  <si>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</si>
  <si>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</si>
  <si>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</si>
  <si>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</si>
  <si>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</si>
  <si>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</si>
  <si>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</si>
  <si>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</si>
  <si>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</si>
  <si>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</si>
  <si>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</si>
  <si>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</si>
  <si>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</si>
  <si>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</si>
  <si>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</si>
  <si>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</si>
  <si>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</si>
  <si>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</si>
  <si>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</si>
  <si>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</si>
  <si>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</si>
  <si>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</si>
  <si>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</si>
  <si>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</si>
  <si>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</si>
  <si>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</si>
  <si>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</si>
  <si>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</si>
  <si>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</si>
  <si>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</si>
  <si>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</si>
  <si>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</si>
  <si>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</si>
  <si>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</si>
  <si>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</si>
  <si>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</si>
  <si>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</si>
  <si>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</si>
  <si>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</si>
  <si>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</si>
  <si>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</si>
  <si>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</si>
  <si>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</si>
  <si>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</si>
  <si>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</si>
  <si>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</si>
  <si>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</si>
  <si>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</si>
  <si>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</si>
  <si>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</si>
  <si>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</si>
  <si>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</si>
  <si>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</si>
  <si>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</si>
  <si>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</si>
  <si>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</si>
  <si>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</si>
  <si>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</si>
  <si>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</si>
  <si>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</si>
  <si>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</si>
  <si>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</si>
  <si>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</si>
  <si>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</si>
  <si>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</si>
  <si>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</si>
  <si>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</si>
  <si>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</si>
  <si>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</si>
  <si>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</si>
  <si>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</si>
  <si>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</si>
  <si>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</si>
  <si>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</si>
  <si>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</si>
  <si>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</si>
  <si>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</si>
  <si>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</si>
  <si>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</si>
  <si>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</si>
  <si>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</si>
  <si>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Market &amp; LDP Rev.</t>
  </si>
  <si>
    <t xml:space="preserve">  Market Price + LDP:</t>
  </si>
  <si>
    <t>&lt;select crops from menu below&gt;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</si>
  <si>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</si>
  <si>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</si>
  <si>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</si>
  <si>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</si>
  <si>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</si>
  <si>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</si>
  <si>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</si>
  <si>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</si>
  <si>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</si>
  <si>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</si>
  <si>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</si>
  <si>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</si>
  <si>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</si>
  <si>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&lt;scroll down for direct cost summary&gt;</t>
  </si>
  <si>
    <t>Ret. Over</t>
  </si>
  <si>
    <t>Dir. Costs</t>
  </si>
  <si>
    <t>Land P &amp; I Pmts</t>
  </si>
  <si>
    <t>Machinery P &amp; I Pmts</t>
  </si>
  <si>
    <t>Direct Cost Summary</t>
  </si>
  <si>
    <t>**NDSU and its entities makes no warranties, either expressed or implied, concerning this program.**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</si>
  <si>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</si>
  <si>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</si>
  <si>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</si>
  <si>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</si>
  <si>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</si>
  <si>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</si>
  <si>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</si>
  <si>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</si>
  <si>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</si>
  <si>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revenue, direct costs, and return over direct costs for each crop. (These items are linked from the individual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</si>
  <si>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</si>
  <si>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</si>
  <si>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</si>
  <si>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</si>
  <si>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</si>
  <si>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</si>
  <si>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</si>
  <si>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 xml:space="preserve">The &lt;Cashflow&gt; tab, next to the &lt;Intro&gt; tab at the bottom of this screen can be selected to estimate  </t>
  </si>
  <si>
    <t>decoupled (direct and counter-cyclical) government payments because those payments are tied to historic farm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</si>
  <si>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</si>
  <si>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</si>
  <si>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the whole farm cashflow.  This worksheet consists of three tables.  The first table lists the market and LDP </t>
  </si>
  <si>
    <t>A table itemizing direct costs and providing totals by crop is available at the bottom of this worksheet.</t>
  </si>
  <si>
    <r>
      <t xml:space="preserve">to grow.  </t>
    </r>
    <r>
      <rPr>
        <u val="single"/>
        <sz val="10"/>
        <rFont val="Arial"/>
        <family val="2"/>
      </rPr>
      <t>The</t>
    </r>
    <r>
      <rPr>
        <b/>
        <u val="single"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indirect costs in the budgets are not linked to the cash flow worksheet</t>
    </r>
    <r>
      <rPr>
        <sz val="10"/>
        <rFont val="Arial"/>
        <family val="2"/>
      </rPr>
      <t xml:space="preserve">.  (Cashflow is not </t>
    </r>
  </si>
  <si>
    <t>Cash available for family living, SE &amp; income taxes and investment</t>
  </si>
  <si>
    <t>Wint.Wht</t>
  </si>
  <si>
    <t>Winter Wheat</t>
  </si>
  <si>
    <t>North Dakota 2009 Projected Crop Budgets - North Red River Valley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</si>
  <si>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</si>
  <si>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</si>
  <si>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</si>
  <si>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</si>
  <si>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</si>
  <si>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</si>
  <si>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t xml:space="preserve">Malt price, feed quality occurs 60%, price est. is $2.76 </t>
  </si>
  <si>
    <t>Milling quality price, large risk of quality discounts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</si>
</sst>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9"/>
      <name val="Arial"/>
      <family val="0"/>
    </font>
    <font>
      <u val="single"/>
      <sz val="10"/>
      <name val="Arial"/>
      <family val="0"/>
    </font>
    <font>
      <sz val="10"/>
      <color indexed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0"/>
      <name val="Courier New"/>
      <family val="3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9" xfId="0" applyNumberFormat="1" applyBorder="1" applyAlignment="1">
      <alignment/>
    </xf>
    <xf numFmtId="1" fontId="0" fillId="0" borderId="0" xfId="0" applyNumberFormat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3" fontId="0" fillId="0" borderId="20" xfId="0" applyNumberFormat="1" applyBorder="1" applyAlignment="1">
      <alignment/>
    </xf>
    <xf numFmtId="0" fontId="1" fillId="0" borderId="0" xfId="53" applyAlignment="1" applyProtection="1">
      <alignment/>
      <protection/>
    </xf>
    <xf numFmtId="0" fontId="8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56" t="s">
        <v>131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 customHeight="1">
      <c r="A2" s="57" t="s">
        <v>104</v>
      </c>
      <c r="B2" s="57"/>
      <c r="C2" s="57"/>
      <c r="D2" s="57"/>
      <c r="E2" s="57"/>
      <c r="F2" s="57"/>
      <c r="G2" s="57"/>
      <c r="H2" s="57"/>
      <c r="I2" s="57"/>
      <c r="J2" s="57"/>
    </row>
    <row r="3" spans="1:8" ht="12.75" customHeight="1">
      <c r="A3" s="48"/>
      <c r="B3" s="47"/>
      <c r="C3" s="49"/>
      <c r="D3" s="49"/>
      <c r="E3" s="49"/>
      <c r="F3" s="47"/>
      <c r="G3" s="47"/>
      <c r="H3" s="47"/>
    </row>
    <row r="4" spans="1:8" ht="12.75" customHeight="1">
      <c r="A4" s="53" t="s">
        <v>105</v>
      </c>
      <c r="B4" s="50"/>
      <c r="C4" s="50"/>
      <c r="D4" s="50"/>
      <c r="E4" s="50"/>
      <c r="F4" s="50"/>
      <c r="G4" s="50"/>
      <c r="H4" s="50"/>
    </row>
    <row r="5" spans="1:8" ht="12.75" customHeight="1">
      <c r="A5" s="20" t="s">
        <v>106</v>
      </c>
      <c r="B5" s="50"/>
      <c r="C5" s="50"/>
      <c r="D5" s="50"/>
      <c r="E5" s="50"/>
      <c r="F5" s="50"/>
      <c r="G5" s="50"/>
      <c r="H5" s="50"/>
    </row>
    <row r="6" spans="1:8" ht="12.75" customHeight="1">
      <c r="A6" s="20" t="s">
        <v>107</v>
      </c>
      <c r="B6" s="50"/>
      <c r="C6" s="50"/>
      <c r="D6" s="50"/>
      <c r="E6" s="50"/>
      <c r="F6" s="50"/>
      <c r="G6" s="50"/>
      <c r="H6" s="50"/>
    </row>
    <row r="7" spans="1:8" ht="12.75" customHeight="1">
      <c r="A7" s="20" t="s">
        <v>108</v>
      </c>
      <c r="B7" s="50"/>
      <c r="C7" s="50"/>
      <c r="D7" s="50"/>
      <c r="E7" s="50"/>
      <c r="F7" s="50"/>
      <c r="G7" s="50"/>
      <c r="H7" s="50"/>
    </row>
    <row r="8" spans="1:8" ht="12.75" customHeight="1">
      <c r="A8" s="20" t="s">
        <v>109</v>
      </c>
      <c r="B8" s="50"/>
      <c r="C8" s="50"/>
      <c r="D8" s="50"/>
      <c r="E8" s="50"/>
      <c r="F8" s="50"/>
      <c r="G8" s="50"/>
      <c r="H8" s="50"/>
    </row>
    <row r="9" spans="1:8" ht="12.75" customHeight="1">
      <c r="A9" s="20" t="s">
        <v>122</v>
      </c>
      <c r="B9" s="50"/>
      <c r="C9" s="50"/>
      <c r="D9" s="50"/>
      <c r="E9" s="50"/>
      <c r="F9" s="50"/>
      <c r="G9" s="50"/>
      <c r="H9" s="50"/>
    </row>
    <row r="10" spans="1:8" ht="12.75" customHeight="1">
      <c r="A10" s="20" t="s">
        <v>110</v>
      </c>
      <c r="B10" s="50"/>
      <c r="C10" s="50"/>
      <c r="D10" s="50"/>
      <c r="E10" s="50"/>
      <c r="F10" s="50"/>
      <c r="G10" s="50"/>
      <c r="H10" s="50"/>
    </row>
    <row r="11" spans="1:8" ht="12.75" customHeight="1">
      <c r="A11" s="20" t="s">
        <v>111</v>
      </c>
      <c r="B11" s="50"/>
      <c r="C11" s="50"/>
      <c r="D11" s="50"/>
      <c r="E11" s="50"/>
      <c r="F11" s="50"/>
      <c r="G11" s="50"/>
      <c r="H11" s="50"/>
    </row>
    <row r="12" spans="1:8" ht="12.75" customHeight="1">
      <c r="A12" s="20"/>
      <c r="B12" s="50"/>
      <c r="C12" s="50"/>
      <c r="D12" s="50"/>
      <c r="E12" s="50"/>
      <c r="F12" s="50"/>
      <c r="G12" s="50"/>
      <c r="H12" s="50"/>
    </row>
    <row r="13" spans="1:8" ht="12.75" customHeight="1">
      <c r="A13" s="53" t="s">
        <v>112</v>
      </c>
      <c r="B13" s="52"/>
      <c r="C13" s="52"/>
      <c r="D13" s="50"/>
      <c r="E13" s="50"/>
      <c r="F13" s="50"/>
      <c r="G13" s="50"/>
      <c r="H13" s="50"/>
    </row>
    <row r="14" spans="1:8" ht="12.75" customHeight="1">
      <c r="A14" s="20" t="s">
        <v>121</v>
      </c>
      <c r="B14" s="50"/>
      <c r="C14" s="50"/>
      <c r="D14" s="50"/>
      <c r="E14" s="50"/>
      <c r="F14" s="50"/>
      <c r="G14" s="50"/>
      <c r="H14" s="50"/>
    </row>
    <row r="15" spans="1:8" ht="12.75" customHeight="1">
      <c r="A15" s="20" t="s">
        <v>125</v>
      </c>
      <c r="B15" s="50"/>
      <c r="C15" s="50"/>
      <c r="D15" s="50"/>
      <c r="E15" s="50"/>
      <c r="F15" s="50"/>
      <c r="G15" s="50"/>
      <c r="H15" s="50"/>
    </row>
    <row r="16" spans="1:8" ht="12.75" customHeight="1">
      <c r="A16" s="20" t="s">
        <v>113</v>
      </c>
      <c r="B16" s="50"/>
      <c r="C16" s="50"/>
      <c r="D16" s="50"/>
      <c r="E16" s="50"/>
      <c r="F16" s="50"/>
      <c r="G16" s="50"/>
      <c r="H16" s="50"/>
    </row>
    <row r="17" spans="1:8" ht="12.75" customHeight="1">
      <c r="A17" s="20" t="s">
        <v>123</v>
      </c>
      <c r="B17" s="50"/>
      <c r="C17" s="50"/>
      <c r="D17" s="50"/>
      <c r="E17" s="50"/>
      <c r="F17" s="50"/>
      <c r="G17" s="50"/>
      <c r="H17" s="50"/>
    </row>
    <row r="18" spans="1:8" ht="12.75" customHeight="1">
      <c r="A18" s="20" t="s">
        <v>127</v>
      </c>
      <c r="B18" s="50"/>
      <c r="C18" s="50"/>
      <c r="D18" s="50"/>
      <c r="E18" s="50"/>
      <c r="F18" s="50"/>
      <c r="G18" s="50"/>
      <c r="H18" s="50"/>
    </row>
    <row r="19" spans="1:8" ht="12.75" customHeight="1">
      <c r="A19" s="20" t="s">
        <v>124</v>
      </c>
      <c r="B19" s="50"/>
      <c r="C19" s="50"/>
      <c r="E19" s="50"/>
      <c r="F19" s="50"/>
      <c r="G19" s="50"/>
      <c r="H19" s="50"/>
    </row>
    <row r="20" spans="1:8" ht="12.75" customHeight="1">
      <c r="A20" s="20" t="s">
        <v>114</v>
      </c>
      <c r="B20" s="50"/>
      <c r="C20" s="50"/>
      <c r="D20" s="50"/>
      <c r="E20" s="50"/>
      <c r="F20" s="50"/>
      <c r="G20" s="50"/>
      <c r="H20" s="50"/>
    </row>
    <row r="21" spans="1:8" ht="12.75" customHeight="1">
      <c r="A21" s="20" t="s">
        <v>115</v>
      </c>
      <c r="B21" s="50"/>
      <c r="C21" s="50"/>
      <c r="D21" s="50"/>
      <c r="E21" s="50"/>
      <c r="F21" s="50"/>
      <c r="G21" s="50"/>
      <c r="H21" s="50"/>
    </row>
    <row r="22" spans="1:8" ht="12.75" customHeight="1">
      <c r="A22" s="20" t="s">
        <v>126</v>
      </c>
      <c r="B22" s="50"/>
      <c r="C22" s="50"/>
      <c r="D22" s="50"/>
      <c r="E22" s="50"/>
      <c r="F22" s="50"/>
      <c r="G22" s="50"/>
      <c r="H22" s="50"/>
    </row>
    <row r="23" spans="2:8" ht="12.75" customHeight="1">
      <c r="B23" s="50"/>
      <c r="C23" s="50"/>
      <c r="D23" s="50"/>
      <c r="E23" s="50"/>
      <c r="F23" s="50"/>
      <c r="G23" s="50"/>
      <c r="H23" s="50"/>
    </row>
    <row r="24" spans="1:8" ht="12.75" customHeight="1">
      <c r="A24" s="53" t="s">
        <v>116</v>
      </c>
      <c r="B24" s="50"/>
      <c r="C24" s="50"/>
      <c r="D24" s="50"/>
      <c r="E24" s="50"/>
      <c r="F24" s="50"/>
      <c r="G24" s="50"/>
      <c r="H24" s="50"/>
    </row>
    <row r="25" spans="1:8" ht="12.75" customHeight="1">
      <c r="A25" s="20" t="s">
        <v>117</v>
      </c>
      <c r="B25" s="50"/>
      <c r="C25" s="50"/>
      <c r="D25" s="50"/>
      <c r="E25" s="50"/>
      <c r="F25" s="50"/>
      <c r="G25" s="50"/>
      <c r="H25" s="50"/>
    </row>
    <row r="26" spans="1:8" ht="12.75" customHeight="1">
      <c r="A26" s="20" t="s">
        <v>118</v>
      </c>
      <c r="B26" s="50"/>
      <c r="C26" s="50"/>
      <c r="D26" s="50"/>
      <c r="E26" s="50"/>
      <c r="F26" s="50"/>
      <c r="G26" s="50"/>
      <c r="H26" s="50"/>
    </row>
    <row r="27" spans="1:8" ht="12.75" customHeight="1">
      <c r="A27" s="20" t="s">
        <v>119</v>
      </c>
      <c r="B27" s="50"/>
      <c r="C27" s="50"/>
      <c r="D27" s="50"/>
      <c r="E27" s="50"/>
      <c r="F27" s="50"/>
      <c r="G27" s="50"/>
      <c r="H27" s="50"/>
    </row>
    <row r="28" spans="1:8" ht="12.75" customHeight="1">
      <c r="A28" s="20" t="s">
        <v>120</v>
      </c>
      <c r="B28" s="50"/>
      <c r="C28" s="50"/>
      <c r="D28" s="50"/>
      <c r="E28" s="50"/>
      <c r="F28" s="50"/>
      <c r="G28" s="50"/>
      <c r="H28" s="50"/>
    </row>
    <row r="29" spans="1:8" ht="12.75" customHeight="1">
      <c r="A29" s="47"/>
      <c r="B29" s="47"/>
      <c r="C29" s="47"/>
      <c r="D29" s="47"/>
      <c r="E29" s="47"/>
      <c r="F29" s="47"/>
      <c r="G29" s="47"/>
      <c r="H29" s="47"/>
    </row>
    <row r="30" spans="1:8" ht="12.75" customHeight="1">
      <c r="A30" s="47" t="s">
        <v>103</v>
      </c>
      <c r="B30" s="47"/>
      <c r="C30" s="47"/>
      <c r="D30" s="47"/>
      <c r="E30" s="47"/>
      <c r="F30" s="47"/>
      <c r="G30" s="47"/>
      <c r="H30" s="47"/>
    </row>
    <row r="31" spans="1:8" ht="12.75">
      <c r="A31" s="47"/>
      <c r="B31" s="47"/>
      <c r="C31" s="47"/>
      <c r="D31" s="47"/>
      <c r="E31" s="47"/>
      <c r="F31" s="47"/>
      <c r="G31" s="47"/>
      <c r="H31" s="47"/>
    </row>
    <row r="32" spans="1:8" ht="12.75">
      <c r="A32" s="55" t="s">
        <v>132</v>
      </c>
      <c r="B32" s="47" t="s">
        <v>133</v>
      </c>
      <c r="C32" s="47"/>
      <c r="D32" s="51"/>
      <c r="E32" s="47" t="s">
        <v>134</v>
      </c>
      <c r="F32" s="47"/>
      <c r="G32" s="47"/>
      <c r="H32" s="47"/>
    </row>
    <row r="33" spans="1:10" ht="12.75">
      <c r="A33" s="47" t="s">
        <v>135</v>
      </c>
      <c r="B33" s="58" t="s">
        <v>136</v>
      </c>
      <c r="C33" s="59"/>
      <c r="D33" s="59"/>
      <c r="E33" s="59"/>
      <c r="F33" s="59"/>
      <c r="G33" s="59"/>
      <c r="H33" s="47" t="s">
        <v>137</v>
      </c>
      <c r="I33" s="47"/>
      <c r="J33" s="47"/>
    </row>
  </sheetData>
  <sheetProtection sheet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30" t="s">
        <v>0</v>
      </c>
      <c r="C1" s="64" t="s">
        <v>31</v>
      </c>
      <c r="D1" s="64"/>
      <c r="E1" s="64"/>
      <c r="F1" s="64"/>
      <c r="G1" s="64"/>
    </row>
    <row r="2" spans="1:7" ht="12.75">
      <c r="A2" t="s">
        <v>29</v>
      </c>
      <c r="B2" s="9">
        <v>1280</v>
      </c>
      <c r="C2" s="63"/>
      <c r="D2" s="63"/>
      <c r="E2" s="63"/>
      <c r="F2" s="63"/>
      <c r="G2" s="63"/>
    </row>
    <row r="3" spans="1:7" ht="12.75">
      <c r="A3" t="s">
        <v>82</v>
      </c>
      <c r="B3" s="10">
        <v>0.214</v>
      </c>
      <c r="C3" s="63"/>
      <c r="D3" s="63"/>
      <c r="E3" s="63"/>
      <c r="F3" s="63"/>
      <c r="G3" s="63"/>
    </row>
    <row r="4" spans="1:7" ht="12.75">
      <c r="A4" t="s">
        <v>28</v>
      </c>
      <c r="B4" s="2">
        <f>B2*B3</f>
        <v>273.92</v>
      </c>
      <c r="C4" s="63"/>
      <c r="D4" s="63"/>
      <c r="E4" s="63"/>
      <c r="F4" s="63"/>
      <c r="G4" s="63"/>
    </row>
    <row r="5" spans="3:7" ht="12.75">
      <c r="C5" s="63"/>
      <c r="D5" s="63"/>
      <c r="E5" s="63"/>
      <c r="F5" s="63"/>
      <c r="G5" s="63"/>
    </row>
    <row r="6" spans="1:7" ht="12.75">
      <c r="A6" t="s">
        <v>1</v>
      </c>
      <c r="C6" s="63"/>
      <c r="D6" s="63"/>
      <c r="E6" s="63"/>
      <c r="F6" s="63"/>
      <c r="G6" s="63"/>
    </row>
    <row r="7" spans="1:7" ht="12.75">
      <c r="A7" s="1" t="s">
        <v>8</v>
      </c>
      <c r="B7" s="11">
        <v>39</v>
      </c>
      <c r="C7" s="63"/>
      <c r="D7" s="63"/>
      <c r="E7" s="63"/>
      <c r="F7" s="63"/>
      <c r="G7" s="63"/>
    </row>
    <row r="8" spans="1:7" ht="12.75">
      <c r="A8" s="1" t="s">
        <v>9</v>
      </c>
      <c r="B8" s="11">
        <v>22</v>
      </c>
      <c r="C8" s="63"/>
      <c r="D8" s="63"/>
      <c r="E8" s="63"/>
      <c r="F8" s="63"/>
      <c r="G8" s="63"/>
    </row>
    <row r="9" spans="1:7" ht="12.75">
      <c r="A9" s="1" t="s">
        <v>24</v>
      </c>
      <c r="B9" s="11">
        <v>0</v>
      </c>
      <c r="C9" s="63"/>
      <c r="D9" s="63"/>
      <c r="E9" s="63"/>
      <c r="F9" s="63"/>
      <c r="G9" s="63"/>
    </row>
    <row r="10" spans="1:7" ht="12.75">
      <c r="A10" s="1" t="s">
        <v>10</v>
      </c>
      <c r="B10" s="11">
        <v>12</v>
      </c>
      <c r="C10" s="63"/>
      <c r="D10" s="63"/>
      <c r="E10" s="63"/>
      <c r="F10" s="63"/>
      <c r="G10" s="63"/>
    </row>
    <row r="11" spans="1:7" ht="12.75">
      <c r="A11" s="1" t="s">
        <v>12</v>
      </c>
      <c r="B11" s="11">
        <v>36.53</v>
      </c>
      <c r="C11" s="63"/>
      <c r="D11" s="63"/>
      <c r="E11" s="63"/>
      <c r="F11" s="63"/>
      <c r="G11" s="63"/>
    </row>
    <row r="12" spans="1:7" ht="12.75">
      <c r="A12" s="1" t="s">
        <v>11</v>
      </c>
      <c r="B12" s="11">
        <v>19.3</v>
      </c>
      <c r="C12" s="63"/>
      <c r="D12" s="63"/>
      <c r="E12" s="63"/>
      <c r="F12" s="63"/>
      <c r="G12" s="63"/>
    </row>
    <row r="13" spans="1:7" ht="12.75">
      <c r="A13" s="1" t="s">
        <v>13</v>
      </c>
      <c r="B13" s="11">
        <v>13.14</v>
      </c>
      <c r="C13" s="63"/>
      <c r="D13" s="63"/>
      <c r="E13" s="63"/>
      <c r="F13" s="63"/>
      <c r="G13" s="63"/>
    </row>
    <row r="14" spans="1:7" ht="12.75">
      <c r="A14" s="1" t="s">
        <v>14</v>
      </c>
      <c r="B14" s="11">
        <v>13.78</v>
      </c>
      <c r="C14" s="63"/>
      <c r="D14" s="63"/>
      <c r="E14" s="63"/>
      <c r="F14" s="63"/>
      <c r="G14" s="63"/>
    </row>
    <row r="15" spans="1:7" ht="12.75">
      <c r="A15" s="1" t="s">
        <v>15</v>
      </c>
      <c r="B15" s="11">
        <v>2.56</v>
      </c>
      <c r="C15" s="63"/>
      <c r="D15" s="63"/>
      <c r="E15" s="63"/>
      <c r="F15" s="63"/>
      <c r="G15" s="63"/>
    </row>
    <row r="16" spans="1:7" ht="12.75">
      <c r="A16" s="1" t="s">
        <v>16</v>
      </c>
      <c r="B16" s="11">
        <v>17.5</v>
      </c>
      <c r="C16" s="63"/>
      <c r="D16" s="63"/>
      <c r="E16" s="63"/>
      <c r="F16" s="63"/>
      <c r="G16" s="63"/>
    </row>
    <row r="17" spans="1:7" ht="12.75">
      <c r="A17" s="1" t="s">
        <v>17</v>
      </c>
      <c r="B17" s="12">
        <v>4.83</v>
      </c>
      <c r="C17" s="63"/>
      <c r="D17" s="63"/>
      <c r="E17" s="63"/>
      <c r="F17" s="63"/>
      <c r="G17" s="63"/>
    </row>
    <row r="18" spans="1:7" ht="12.75">
      <c r="A18" t="s">
        <v>2</v>
      </c>
      <c r="B18" s="2">
        <f>SUM(B7:B17)</f>
        <v>180.64000000000004</v>
      </c>
      <c r="C18" s="63"/>
      <c r="D18" s="63"/>
      <c r="E18" s="63"/>
      <c r="F18" s="63"/>
      <c r="G18" s="63"/>
    </row>
    <row r="19" spans="2:7" ht="12.75">
      <c r="B19" s="2"/>
      <c r="C19" s="63"/>
      <c r="D19" s="63"/>
      <c r="E19" s="63"/>
      <c r="F19" s="63"/>
      <c r="G19" s="63"/>
    </row>
    <row r="20" spans="1:7" ht="12.75">
      <c r="A20" t="s">
        <v>3</v>
      </c>
      <c r="B20" s="2"/>
      <c r="C20" s="63"/>
      <c r="D20" s="63"/>
      <c r="E20" s="63"/>
      <c r="F20" s="63"/>
      <c r="G20" s="63"/>
    </row>
    <row r="21" spans="1:7" ht="12.75">
      <c r="A21" s="1" t="s">
        <v>18</v>
      </c>
      <c r="B21" s="7">
        <v>5.72</v>
      </c>
      <c r="C21" s="63"/>
      <c r="D21" s="63"/>
      <c r="E21" s="63"/>
      <c r="F21" s="63"/>
      <c r="G21" s="63"/>
    </row>
    <row r="22" spans="1:7" ht="12.75">
      <c r="A22" s="1" t="s">
        <v>19</v>
      </c>
      <c r="B22" s="7">
        <v>18.56</v>
      </c>
      <c r="C22" s="63"/>
      <c r="D22" s="63"/>
      <c r="E22" s="63"/>
      <c r="F22" s="63"/>
      <c r="G22" s="63"/>
    </row>
    <row r="23" spans="1:7" ht="12.75">
      <c r="A23" s="1" t="s">
        <v>20</v>
      </c>
      <c r="B23" s="7">
        <v>11.23</v>
      </c>
      <c r="C23" s="63"/>
      <c r="D23" s="63"/>
      <c r="E23" s="63"/>
      <c r="F23" s="63"/>
      <c r="G23" s="63"/>
    </row>
    <row r="24" spans="1:7" ht="12.75">
      <c r="A24" s="1" t="s">
        <v>21</v>
      </c>
      <c r="B24" s="8">
        <v>60.8</v>
      </c>
      <c r="C24" s="63"/>
      <c r="D24" s="63"/>
      <c r="E24" s="63"/>
      <c r="F24" s="63"/>
      <c r="G24" s="63"/>
    </row>
    <row r="25" spans="1:7" ht="12.75">
      <c r="A25" t="s">
        <v>4</v>
      </c>
      <c r="B25" s="2">
        <f>SUM(B21:B24)</f>
        <v>96.31</v>
      </c>
      <c r="C25" s="63"/>
      <c r="D25" s="63"/>
      <c r="E25" s="63"/>
      <c r="F25" s="63"/>
      <c r="G25" s="63"/>
    </row>
    <row r="26" spans="2:7" ht="12.75">
      <c r="B26" s="2"/>
      <c r="C26" s="63"/>
      <c r="D26" s="63"/>
      <c r="E26" s="63"/>
      <c r="F26" s="63"/>
      <c r="G26" s="63"/>
    </row>
    <row r="27" spans="1:7" ht="12.75">
      <c r="A27" t="s">
        <v>5</v>
      </c>
      <c r="B27" s="2">
        <f>B18+B25</f>
        <v>276.95000000000005</v>
      </c>
      <c r="C27" s="63"/>
      <c r="D27" s="63"/>
      <c r="E27" s="63"/>
      <c r="F27" s="63"/>
      <c r="G27" s="63"/>
    </row>
    <row r="28" spans="2:7" ht="12.75">
      <c r="B28" s="2"/>
      <c r="C28" s="63"/>
      <c r="D28" s="63"/>
      <c r="E28" s="63"/>
      <c r="F28" s="63"/>
      <c r="G28" s="63"/>
    </row>
    <row r="29" spans="1:7" ht="12.75">
      <c r="A29" t="s">
        <v>33</v>
      </c>
      <c r="B29" s="2">
        <f>B4-B27</f>
        <v>-3.0300000000000296</v>
      </c>
      <c r="C29" s="63"/>
      <c r="D29" s="63"/>
      <c r="E29" s="63"/>
      <c r="F29" s="63"/>
      <c r="G29" s="63"/>
    </row>
    <row r="30" spans="2:7" ht="12.75">
      <c r="B30" s="2"/>
      <c r="C30" s="63"/>
      <c r="D30" s="63"/>
      <c r="E30" s="63"/>
      <c r="F30" s="63"/>
      <c r="G30" s="63"/>
    </row>
    <row r="31" spans="1:7" ht="12.75">
      <c r="A31" t="s">
        <v>6</v>
      </c>
      <c r="B31" s="31" t="s">
        <v>39</v>
      </c>
      <c r="C31" s="63"/>
      <c r="D31" s="63"/>
      <c r="E31" s="63"/>
      <c r="F31" s="63"/>
      <c r="G31" s="63"/>
    </row>
    <row r="32" spans="1:7" ht="12.75">
      <c r="A32" s="1" t="s">
        <v>22</v>
      </c>
      <c r="B32" s="13">
        <f>B18/B2</f>
        <v>0.14112500000000003</v>
      </c>
      <c r="C32" s="63"/>
      <c r="D32" s="63"/>
      <c r="E32" s="63"/>
      <c r="F32" s="63"/>
      <c r="G32" s="63"/>
    </row>
    <row r="33" spans="1:7" ht="12.75">
      <c r="A33" t="s">
        <v>23</v>
      </c>
      <c r="B33" s="13">
        <f>B25/B2</f>
        <v>0.0752421875</v>
      </c>
      <c r="C33" s="63"/>
      <c r="D33" s="63"/>
      <c r="E33" s="63"/>
      <c r="F33" s="63"/>
      <c r="G33" s="63"/>
    </row>
    <row r="34" spans="1:7" ht="12.75">
      <c r="A34" t="s">
        <v>27</v>
      </c>
      <c r="B34" s="13">
        <f>B27/B2</f>
        <v>0.21636718750000003</v>
      </c>
      <c r="C34" s="63"/>
      <c r="D34" s="63"/>
      <c r="E34" s="63"/>
      <c r="F34" s="63"/>
      <c r="G34" s="63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  <mergeCell ref="C19:G19"/>
    <mergeCell ref="C20:G20"/>
    <mergeCell ref="C21:G21"/>
    <mergeCell ref="C22:G2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30" t="s">
        <v>0</v>
      </c>
      <c r="C1" s="64" t="s">
        <v>31</v>
      </c>
      <c r="D1" s="64"/>
      <c r="E1" s="64"/>
      <c r="F1" s="64"/>
      <c r="G1" s="64"/>
    </row>
    <row r="2" spans="1:7" ht="12.75">
      <c r="A2" t="s">
        <v>29</v>
      </c>
      <c r="B2" s="9">
        <v>1370</v>
      </c>
      <c r="C2" s="63"/>
      <c r="D2" s="63"/>
      <c r="E2" s="63"/>
      <c r="F2" s="63"/>
      <c r="G2" s="63"/>
    </row>
    <row r="3" spans="1:7" ht="12.75">
      <c r="A3" t="s">
        <v>82</v>
      </c>
      <c r="B3" s="10">
        <v>0.153</v>
      </c>
      <c r="C3" s="63"/>
      <c r="D3" s="63"/>
      <c r="E3" s="63"/>
      <c r="F3" s="63"/>
      <c r="G3" s="63"/>
    </row>
    <row r="4" spans="1:7" ht="12.75">
      <c r="A4" t="s">
        <v>28</v>
      </c>
      <c r="B4" s="2">
        <f>B2*B3</f>
        <v>209.60999999999999</v>
      </c>
      <c r="C4" s="63"/>
      <c r="D4" s="63"/>
      <c r="E4" s="63"/>
      <c r="F4" s="63"/>
      <c r="G4" s="63"/>
    </row>
    <row r="5" spans="3:7" ht="12.75">
      <c r="C5" s="63"/>
      <c r="D5" s="63"/>
      <c r="E5" s="63"/>
      <c r="F5" s="63"/>
      <c r="G5" s="63"/>
    </row>
    <row r="6" spans="1:7" ht="12.75">
      <c r="A6" t="s">
        <v>1</v>
      </c>
      <c r="C6" s="63"/>
      <c r="D6" s="63"/>
      <c r="E6" s="63"/>
      <c r="F6" s="63"/>
      <c r="G6" s="63"/>
    </row>
    <row r="7" spans="1:7" ht="12.75">
      <c r="A7" s="1" t="s">
        <v>8</v>
      </c>
      <c r="B7" s="11">
        <v>39.5</v>
      </c>
      <c r="C7" s="63"/>
      <c r="D7" s="63"/>
      <c r="E7" s="63"/>
      <c r="F7" s="63"/>
      <c r="G7" s="63"/>
    </row>
    <row r="8" spans="1:7" ht="12.75">
      <c r="A8" s="1" t="s">
        <v>9</v>
      </c>
      <c r="B8" s="11">
        <v>18</v>
      </c>
      <c r="C8" s="63"/>
      <c r="D8" s="63"/>
      <c r="E8" s="63"/>
      <c r="F8" s="63"/>
      <c r="G8" s="63"/>
    </row>
    <row r="9" spans="1:7" ht="12.75">
      <c r="A9" s="1" t="s">
        <v>24</v>
      </c>
      <c r="B9" s="11">
        <v>0</v>
      </c>
      <c r="C9" s="63"/>
      <c r="D9" s="63"/>
      <c r="E9" s="63"/>
      <c r="F9" s="63"/>
      <c r="G9" s="63"/>
    </row>
    <row r="10" spans="1:7" ht="12.75">
      <c r="A10" s="1" t="s">
        <v>10</v>
      </c>
      <c r="B10" s="11">
        <v>0</v>
      </c>
      <c r="C10" s="63"/>
      <c r="D10" s="63"/>
      <c r="E10" s="63"/>
      <c r="F10" s="63"/>
      <c r="G10" s="63"/>
    </row>
    <row r="11" spans="1:7" ht="12.75">
      <c r="A11" s="1" t="s">
        <v>12</v>
      </c>
      <c r="B11" s="11">
        <v>65.48</v>
      </c>
      <c r="C11" s="63"/>
      <c r="D11" s="63"/>
      <c r="E11" s="63"/>
      <c r="F11" s="63"/>
      <c r="G11" s="63"/>
    </row>
    <row r="12" spans="1:7" ht="12.75">
      <c r="A12" s="1" t="s">
        <v>11</v>
      </c>
      <c r="B12" s="11">
        <v>16.7</v>
      </c>
      <c r="C12" s="63"/>
      <c r="D12" s="63"/>
      <c r="E12" s="63"/>
      <c r="F12" s="63"/>
      <c r="G12" s="63"/>
    </row>
    <row r="13" spans="1:7" ht="12.75">
      <c r="A13" s="1" t="s">
        <v>13</v>
      </c>
      <c r="B13" s="11">
        <v>11.6</v>
      </c>
      <c r="C13" s="63"/>
      <c r="D13" s="63"/>
      <c r="E13" s="63"/>
      <c r="F13" s="63"/>
      <c r="G13" s="63"/>
    </row>
    <row r="14" spans="1:7" ht="12.75">
      <c r="A14" s="1" t="s">
        <v>14</v>
      </c>
      <c r="B14" s="11">
        <v>13.1</v>
      </c>
      <c r="C14" s="63"/>
      <c r="D14" s="63"/>
      <c r="E14" s="63"/>
      <c r="F14" s="63"/>
      <c r="G14" s="63"/>
    </row>
    <row r="15" spans="1:7" ht="12.75">
      <c r="A15" s="1" t="s">
        <v>15</v>
      </c>
      <c r="B15" s="11">
        <v>0</v>
      </c>
      <c r="C15" s="63"/>
      <c r="D15" s="63"/>
      <c r="E15" s="63"/>
      <c r="F15" s="63"/>
      <c r="G15" s="63"/>
    </row>
    <row r="16" spans="1:7" ht="12.75">
      <c r="A16" s="1" t="s">
        <v>16</v>
      </c>
      <c r="B16" s="11">
        <v>6</v>
      </c>
      <c r="C16" s="63"/>
      <c r="D16" s="63"/>
      <c r="E16" s="63"/>
      <c r="F16" s="63"/>
      <c r="G16" s="63"/>
    </row>
    <row r="17" spans="1:7" ht="12.75">
      <c r="A17" s="1" t="s">
        <v>17</v>
      </c>
      <c r="B17" s="12">
        <v>4.69</v>
      </c>
      <c r="C17" s="63"/>
      <c r="D17" s="63"/>
      <c r="E17" s="63"/>
      <c r="F17" s="63"/>
      <c r="G17" s="63"/>
    </row>
    <row r="18" spans="1:7" ht="12.75">
      <c r="A18" t="s">
        <v>2</v>
      </c>
      <c r="B18" s="2">
        <f>SUM(B7:B17)</f>
        <v>175.07</v>
      </c>
      <c r="C18" s="63"/>
      <c r="D18" s="63"/>
      <c r="E18" s="63"/>
      <c r="F18" s="63"/>
      <c r="G18" s="63"/>
    </row>
    <row r="19" spans="2:7" ht="12.75">
      <c r="B19" s="2"/>
      <c r="C19" s="63"/>
      <c r="D19" s="63"/>
      <c r="E19" s="63"/>
      <c r="F19" s="63"/>
      <c r="G19" s="63"/>
    </row>
    <row r="20" spans="1:7" ht="12.75">
      <c r="A20" t="s">
        <v>3</v>
      </c>
      <c r="B20" s="2"/>
      <c r="C20" s="63"/>
      <c r="D20" s="63"/>
      <c r="E20" s="63"/>
      <c r="F20" s="63"/>
      <c r="G20" s="63"/>
    </row>
    <row r="21" spans="1:7" ht="12.75">
      <c r="A21" s="1" t="s">
        <v>18</v>
      </c>
      <c r="B21" s="7">
        <v>4.99</v>
      </c>
      <c r="C21" s="63"/>
      <c r="D21" s="63"/>
      <c r="E21" s="63"/>
      <c r="F21" s="63"/>
      <c r="G21" s="63"/>
    </row>
    <row r="22" spans="1:7" ht="12.75">
      <c r="A22" s="1" t="s">
        <v>19</v>
      </c>
      <c r="B22" s="7">
        <v>15.46</v>
      </c>
      <c r="C22" s="63"/>
      <c r="D22" s="63"/>
      <c r="E22" s="63"/>
      <c r="F22" s="63"/>
      <c r="G22" s="63"/>
    </row>
    <row r="23" spans="1:7" ht="12.75">
      <c r="A23" s="1" t="s">
        <v>20</v>
      </c>
      <c r="B23" s="7">
        <v>9.22</v>
      </c>
      <c r="C23" s="63"/>
      <c r="D23" s="63"/>
      <c r="E23" s="63"/>
      <c r="F23" s="63"/>
      <c r="G23" s="63"/>
    </row>
    <row r="24" spans="1:7" ht="12.75">
      <c r="A24" s="1" t="s">
        <v>21</v>
      </c>
      <c r="B24" s="8">
        <v>60.8</v>
      </c>
      <c r="C24" s="63"/>
      <c r="D24" s="63"/>
      <c r="E24" s="63"/>
      <c r="F24" s="63"/>
      <c r="G24" s="63"/>
    </row>
    <row r="25" spans="1:7" ht="12.75">
      <c r="A25" t="s">
        <v>4</v>
      </c>
      <c r="B25" s="2">
        <f>SUM(B21:B24)</f>
        <v>90.47</v>
      </c>
      <c r="C25" s="63"/>
      <c r="D25" s="63"/>
      <c r="E25" s="63"/>
      <c r="F25" s="63"/>
      <c r="G25" s="63"/>
    </row>
    <row r="26" spans="2:7" ht="12.75">
      <c r="B26" s="2"/>
      <c r="C26" s="63"/>
      <c r="D26" s="63"/>
      <c r="E26" s="63"/>
      <c r="F26" s="63"/>
      <c r="G26" s="63"/>
    </row>
    <row r="27" spans="1:7" ht="12.75">
      <c r="A27" t="s">
        <v>5</v>
      </c>
      <c r="B27" s="2">
        <f>B18+B25</f>
        <v>265.53999999999996</v>
      </c>
      <c r="C27" s="63"/>
      <c r="D27" s="63"/>
      <c r="E27" s="63"/>
      <c r="F27" s="63"/>
      <c r="G27" s="63"/>
    </row>
    <row r="28" spans="2:7" ht="12.75">
      <c r="B28" s="2"/>
      <c r="C28" s="63"/>
      <c r="D28" s="63"/>
      <c r="E28" s="63"/>
      <c r="F28" s="63"/>
      <c r="G28" s="63"/>
    </row>
    <row r="29" spans="1:7" ht="12.75">
      <c r="A29" t="s">
        <v>33</v>
      </c>
      <c r="B29" s="2">
        <f>B4-B27</f>
        <v>-55.92999999999998</v>
      </c>
      <c r="C29" s="63"/>
      <c r="D29" s="63"/>
      <c r="E29" s="63"/>
      <c r="F29" s="63"/>
      <c r="G29" s="63"/>
    </row>
    <row r="30" spans="2:7" ht="12.75">
      <c r="B30" s="2"/>
      <c r="C30" s="63"/>
      <c r="D30" s="63"/>
      <c r="E30" s="63"/>
      <c r="F30" s="63"/>
      <c r="G30" s="63"/>
    </row>
    <row r="31" spans="1:7" ht="12.75">
      <c r="A31" t="s">
        <v>6</v>
      </c>
      <c r="B31" s="31" t="s">
        <v>39</v>
      </c>
      <c r="C31" s="63"/>
      <c r="D31" s="63"/>
      <c r="E31" s="63"/>
      <c r="F31" s="63"/>
      <c r="G31" s="63"/>
    </row>
    <row r="32" spans="1:7" ht="12.75">
      <c r="A32" s="1" t="s">
        <v>22</v>
      </c>
      <c r="B32" s="13">
        <f>B18/B2</f>
        <v>0.12778832116788322</v>
      </c>
      <c r="C32" s="63"/>
      <c r="D32" s="63"/>
      <c r="E32" s="63"/>
      <c r="F32" s="63"/>
      <c r="G32" s="63"/>
    </row>
    <row r="33" spans="1:7" ht="12.75">
      <c r="A33" t="s">
        <v>23</v>
      </c>
      <c r="B33" s="13">
        <f>B25/B2</f>
        <v>0.06603649635036496</v>
      </c>
      <c r="C33" s="63"/>
      <c r="D33" s="63"/>
      <c r="E33" s="63"/>
      <c r="F33" s="63"/>
      <c r="G33" s="63"/>
    </row>
    <row r="34" spans="1:7" ht="12.75">
      <c r="A34" t="s">
        <v>27</v>
      </c>
      <c r="B34" s="13">
        <f>B27/B2</f>
        <v>0.19382481751824815</v>
      </c>
      <c r="C34" s="63"/>
      <c r="D34" s="63"/>
      <c r="E34" s="63"/>
      <c r="F34" s="63"/>
      <c r="G34" s="63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  <mergeCell ref="C19:G19"/>
    <mergeCell ref="C20:G20"/>
    <mergeCell ref="C21:G21"/>
    <mergeCell ref="C22:G2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30" t="s">
        <v>0</v>
      </c>
      <c r="C1" s="64" t="s">
        <v>31</v>
      </c>
      <c r="D1" s="64"/>
      <c r="E1" s="64"/>
      <c r="F1" s="64"/>
      <c r="G1" s="64"/>
    </row>
    <row r="2" spans="1:7" ht="12.75">
      <c r="A2" t="s">
        <v>29</v>
      </c>
      <c r="B2" s="9">
        <v>23</v>
      </c>
      <c r="C2" s="63"/>
      <c r="D2" s="63"/>
      <c r="E2" s="63"/>
      <c r="F2" s="63"/>
      <c r="G2" s="63"/>
    </row>
    <row r="3" spans="1:7" ht="12.75">
      <c r="A3" t="s">
        <v>82</v>
      </c>
      <c r="B3" s="10">
        <v>7.97</v>
      </c>
      <c r="C3" s="63"/>
      <c r="D3" s="63"/>
      <c r="E3" s="63"/>
      <c r="F3" s="63"/>
      <c r="G3" s="63"/>
    </row>
    <row r="4" spans="1:7" ht="12.75">
      <c r="A4" t="s">
        <v>28</v>
      </c>
      <c r="B4" s="2">
        <f>B2*B3</f>
        <v>183.31</v>
      </c>
      <c r="C4" s="63"/>
      <c r="D4" s="63"/>
      <c r="E4" s="63"/>
      <c r="F4" s="63"/>
      <c r="G4" s="63"/>
    </row>
    <row r="5" spans="3:7" ht="12.75">
      <c r="C5" s="63"/>
      <c r="D5" s="63"/>
      <c r="E5" s="63"/>
      <c r="F5" s="63"/>
      <c r="G5" s="63"/>
    </row>
    <row r="6" spans="1:7" ht="12.75">
      <c r="A6" t="s">
        <v>1</v>
      </c>
      <c r="C6" s="63"/>
      <c r="D6" s="63"/>
      <c r="E6" s="63"/>
      <c r="F6" s="63"/>
      <c r="G6" s="63"/>
    </row>
    <row r="7" spans="1:7" ht="12.75">
      <c r="A7" s="1" t="s">
        <v>8</v>
      </c>
      <c r="B7" s="11">
        <v>11.2</v>
      </c>
      <c r="C7" s="63"/>
      <c r="D7" s="63"/>
      <c r="E7" s="63"/>
      <c r="F7" s="63"/>
      <c r="G7" s="63"/>
    </row>
    <row r="8" spans="1:7" ht="12.75">
      <c r="A8" s="1" t="s">
        <v>9</v>
      </c>
      <c r="B8" s="11">
        <v>17</v>
      </c>
      <c r="C8" s="63"/>
      <c r="D8" s="63"/>
      <c r="E8" s="63"/>
      <c r="F8" s="63"/>
      <c r="G8" s="63"/>
    </row>
    <row r="9" spans="1:7" ht="12.75">
      <c r="A9" s="1" t="s">
        <v>24</v>
      </c>
      <c r="B9" s="11">
        <v>0</v>
      </c>
      <c r="C9" s="63"/>
      <c r="D9" s="63"/>
      <c r="E9" s="63"/>
      <c r="F9" s="63"/>
      <c r="G9" s="63"/>
    </row>
    <row r="10" spans="1:7" ht="12.75">
      <c r="A10" s="1" t="s">
        <v>10</v>
      </c>
      <c r="B10" s="11">
        <v>0</v>
      </c>
      <c r="C10" s="63"/>
      <c r="D10" s="63"/>
      <c r="E10" s="63"/>
      <c r="F10" s="63"/>
      <c r="G10" s="63"/>
    </row>
    <row r="11" spans="1:7" ht="12.75">
      <c r="A11" s="1" t="s">
        <v>12</v>
      </c>
      <c r="B11" s="11">
        <v>39.48</v>
      </c>
      <c r="C11" s="63"/>
      <c r="D11" s="63"/>
      <c r="E11" s="63"/>
      <c r="F11" s="63"/>
      <c r="G11" s="63"/>
    </row>
    <row r="12" spans="1:7" ht="12.75">
      <c r="A12" s="1" t="s">
        <v>11</v>
      </c>
      <c r="B12" s="11">
        <v>10.5</v>
      </c>
      <c r="C12" s="63"/>
      <c r="D12" s="63"/>
      <c r="E12" s="63"/>
      <c r="F12" s="63"/>
      <c r="G12" s="63"/>
    </row>
    <row r="13" spans="1:7" ht="12.75">
      <c r="A13" s="1" t="s">
        <v>13</v>
      </c>
      <c r="B13" s="11">
        <v>13.35</v>
      </c>
      <c r="C13" s="63"/>
      <c r="D13" s="63"/>
      <c r="E13" s="63"/>
      <c r="F13" s="63"/>
      <c r="G13" s="63"/>
    </row>
    <row r="14" spans="1:7" ht="12.75">
      <c r="A14" s="1" t="s">
        <v>14</v>
      </c>
      <c r="B14" s="11">
        <v>14.51</v>
      </c>
      <c r="C14" s="63"/>
      <c r="D14" s="63"/>
      <c r="E14" s="63"/>
      <c r="F14" s="63"/>
      <c r="G14" s="63"/>
    </row>
    <row r="15" spans="1:7" ht="12.75">
      <c r="A15" s="1" t="s">
        <v>15</v>
      </c>
      <c r="B15" s="11">
        <v>0</v>
      </c>
      <c r="C15" s="63"/>
      <c r="D15" s="63"/>
      <c r="E15" s="63"/>
      <c r="F15" s="63"/>
      <c r="G15" s="63"/>
    </row>
    <row r="16" spans="1:7" ht="12.75">
      <c r="A16" s="1" t="s">
        <v>16</v>
      </c>
      <c r="B16" s="11">
        <v>1.5</v>
      </c>
      <c r="C16" s="63"/>
      <c r="D16" s="63"/>
      <c r="E16" s="63"/>
      <c r="F16" s="63"/>
      <c r="G16" s="63"/>
    </row>
    <row r="17" spans="1:7" ht="12.75">
      <c r="A17" s="1" t="s">
        <v>17</v>
      </c>
      <c r="B17" s="12">
        <v>2.96</v>
      </c>
      <c r="C17" s="63"/>
      <c r="D17" s="63"/>
      <c r="E17" s="63"/>
      <c r="F17" s="63"/>
      <c r="G17" s="63"/>
    </row>
    <row r="18" spans="1:7" ht="12.75">
      <c r="A18" t="s">
        <v>2</v>
      </c>
      <c r="B18" s="2">
        <f>SUM(B7:B17)</f>
        <v>110.49999999999999</v>
      </c>
      <c r="C18" s="63"/>
      <c r="D18" s="63"/>
      <c r="E18" s="63"/>
      <c r="F18" s="63"/>
      <c r="G18" s="63"/>
    </row>
    <row r="19" spans="2:7" ht="12.75">
      <c r="B19" s="2"/>
      <c r="C19" s="63"/>
      <c r="D19" s="63"/>
      <c r="E19" s="63"/>
      <c r="F19" s="63"/>
      <c r="G19" s="63"/>
    </row>
    <row r="20" spans="1:7" ht="12.75">
      <c r="A20" t="s">
        <v>3</v>
      </c>
      <c r="B20" s="2"/>
      <c r="C20" s="63"/>
      <c r="D20" s="63"/>
      <c r="E20" s="63"/>
      <c r="F20" s="63"/>
      <c r="G20" s="63"/>
    </row>
    <row r="21" spans="1:7" ht="12.75">
      <c r="A21" s="1" t="s">
        <v>18</v>
      </c>
      <c r="B21" s="7">
        <v>5.42</v>
      </c>
      <c r="C21" s="63"/>
      <c r="D21" s="63"/>
      <c r="E21" s="63"/>
      <c r="F21" s="63"/>
      <c r="G21" s="63"/>
    </row>
    <row r="22" spans="1:7" ht="12.75">
      <c r="A22" s="1" t="s">
        <v>19</v>
      </c>
      <c r="B22" s="7">
        <v>16.9</v>
      </c>
      <c r="C22" s="63"/>
      <c r="D22" s="63"/>
      <c r="E22" s="63"/>
      <c r="F22" s="63"/>
      <c r="G22" s="63"/>
    </row>
    <row r="23" spans="1:7" ht="12.75">
      <c r="A23" s="1" t="s">
        <v>20</v>
      </c>
      <c r="B23" s="7">
        <v>10.75</v>
      </c>
      <c r="C23" s="63"/>
      <c r="D23" s="63"/>
      <c r="E23" s="63"/>
      <c r="F23" s="63"/>
      <c r="G23" s="63"/>
    </row>
    <row r="24" spans="1:7" ht="12.75">
      <c r="A24" s="1" t="s">
        <v>21</v>
      </c>
      <c r="B24" s="8">
        <v>60.8</v>
      </c>
      <c r="C24" s="63"/>
      <c r="D24" s="63"/>
      <c r="E24" s="63"/>
      <c r="F24" s="63"/>
      <c r="G24" s="63"/>
    </row>
    <row r="25" spans="1:7" ht="12.75">
      <c r="A25" t="s">
        <v>4</v>
      </c>
      <c r="B25" s="2">
        <f>SUM(B21:B24)</f>
        <v>93.87</v>
      </c>
      <c r="C25" s="63"/>
      <c r="D25" s="63"/>
      <c r="E25" s="63"/>
      <c r="F25" s="63"/>
      <c r="G25" s="63"/>
    </row>
    <row r="26" spans="2:7" ht="12.75">
      <c r="B26" s="2"/>
      <c r="C26" s="63"/>
      <c r="D26" s="63"/>
      <c r="E26" s="63"/>
      <c r="F26" s="63"/>
      <c r="G26" s="63"/>
    </row>
    <row r="27" spans="1:7" ht="12.75">
      <c r="A27" t="s">
        <v>5</v>
      </c>
      <c r="B27" s="2">
        <f>B18+B25</f>
        <v>204.37</v>
      </c>
      <c r="C27" s="63"/>
      <c r="D27" s="63"/>
      <c r="E27" s="63"/>
      <c r="F27" s="63"/>
      <c r="G27" s="63"/>
    </row>
    <row r="28" spans="2:7" ht="12.75">
      <c r="B28" s="2"/>
      <c r="C28" s="63"/>
      <c r="D28" s="63"/>
      <c r="E28" s="63"/>
      <c r="F28" s="63"/>
      <c r="G28" s="63"/>
    </row>
    <row r="29" spans="1:7" ht="12.75">
      <c r="A29" t="s">
        <v>33</v>
      </c>
      <c r="B29" s="2">
        <f>B4-B27</f>
        <v>-21.060000000000002</v>
      </c>
      <c r="C29" s="63"/>
      <c r="D29" s="63"/>
      <c r="E29" s="63"/>
      <c r="F29" s="63"/>
      <c r="G29" s="63"/>
    </row>
    <row r="30" spans="2:7" ht="12.75">
      <c r="B30" s="2"/>
      <c r="C30" s="63"/>
      <c r="D30" s="63"/>
      <c r="E30" s="63"/>
      <c r="F30" s="63"/>
      <c r="G30" s="63"/>
    </row>
    <row r="31" spans="1:7" ht="12.75">
      <c r="A31" t="s">
        <v>6</v>
      </c>
      <c r="B31" s="31" t="s">
        <v>7</v>
      </c>
      <c r="C31" s="63"/>
      <c r="D31" s="63"/>
      <c r="E31" s="63"/>
      <c r="F31" s="63"/>
      <c r="G31" s="63"/>
    </row>
    <row r="32" spans="1:7" ht="12.75">
      <c r="A32" s="1" t="s">
        <v>22</v>
      </c>
      <c r="B32" s="2">
        <f>B18/B2</f>
        <v>4.804347826086956</v>
      </c>
      <c r="C32" s="63"/>
      <c r="D32" s="63"/>
      <c r="E32" s="63"/>
      <c r="F32" s="63"/>
      <c r="G32" s="63"/>
    </row>
    <row r="33" spans="1:7" ht="12.75">
      <c r="A33" t="s">
        <v>23</v>
      </c>
      <c r="B33" s="2">
        <f>B25/B2</f>
        <v>4.081304347826087</v>
      </c>
      <c r="C33" s="63"/>
      <c r="D33" s="63"/>
      <c r="E33" s="63"/>
      <c r="F33" s="63"/>
      <c r="G33" s="63"/>
    </row>
    <row r="34" spans="1:7" ht="12.75">
      <c r="A34" t="s">
        <v>27</v>
      </c>
      <c r="B34" s="2">
        <f>B27/B2</f>
        <v>8.885652173913044</v>
      </c>
      <c r="C34" s="63"/>
      <c r="D34" s="63"/>
      <c r="E34" s="63"/>
      <c r="F34" s="63"/>
      <c r="G34" s="63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  <mergeCell ref="C19:G19"/>
    <mergeCell ref="C20:G20"/>
    <mergeCell ref="C21:G21"/>
    <mergeCell ref="C22:G2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30" t="s">
        <v>0</v>
      </c>
      <c r="C1" s="64" t="s">
        <v>31</v>
      </c>
      <c r="D1" s="64"/>
      <c r="E1" s="64"/>
      <c r="F1" s="64"/>
      <c r="G1" s="64"/>
    </row>
    <row r="2" spans="1:7" ht="12.75">
      <c r="A2" t="s">
        <v>29</v>
      </c>
      <c r="B2" s="9">
        <v>35</v>
      </c>
      <c r="C2" s="63"/>
      <c r="D2" s="63"/>
      <c r="E2" s="63"/>
      <c r="F2" s="63"/>
      <c r="G2" s="63"/>
    </row>
    <row r="3" spans="1:7" ht="12.75">
      <c r="A3" t="s">
        <v>82</v>
      </c>
      <c r="B3" s="12">
        <v>6.48</v>
      </c>
      <c r="C3" s="63"/>
      <c r="D3" s="63"/>
      <c r="E3" s="63"/>
      <c r="F3" s="63"/>
      <c r="G3" s="63"/>
    </row>
    <row r="4" spans="1:7" ht="12.75">
      <c r="A4" t="s">
        <v>28</v>
      </c>
      <c r="B4" s="2">
        <f>B2*B3</f>
        <v>226.8</v>
      </c>
      <c r="C4" s="63"/>
      <c r="D4" s="63"/>
      <c r="E4" s="63"/>
      <c r="F4" s="63"/>
      <c r="G4" s="63"/>
    </row>
    <row r="5" spans="3:7" ht="12.75">
      <c r="C5" s="63"/>
      <c r="D5" s="63"/>
      <c r="E5" s="63"/>
      <c r="F5" s="63"/>
      <c r="G5" s="63"/>
    </row>
    <row r="6" spans="1:7" ht="12.75">
      <c r="A6" t="s">
        <v>1</v>
      </c>
      <c r="C6" s="63"/>
      <c r="D6" s="63"/>
      <c r="E6" s="63"/>
      <c r="F6" s="63"/>
      <c r="G6" s="63"/>
    </row>
    <row r="7" spans="1:7" ht="12.75">
      <c r="A7" s="1" t="s">
        <v>8</v>
      </c>
      <c r="B7" s="11">
        <v>33</v>
      </c>
      <c r="C7" s="63"/>
      <c r="D7" s="63"/>
      <c r="E7" s="63"/>
      <c r="F7" s="63"/>
      <c r="G7" s="63"/>
    </row>
    <row r="8" spans="1:7" ht="12.75">
      <c r="A8" s="1" t="s">
        <v>9</v>
      </c>
      <c r="B8" s="11">
        <v>20.4</v>
      </c>
      <c r="C8" s="63"/>
      <c r="D8" s="63"/>
      <c r="E8" s="63"/>
      <c r="F8" s="63"/>
      <c r="G8" s="63"/>
    </row>
    <row r="9" spans="1:7" ht="12.75">
      <c r="A9" s="1" t="s">
        <v>24</v>
      </c>
      <c r="B9" s="11">
        <v>0</v>
      </c>
      <c r="C9" s="63"/>
      <c r="D9" s="63"/>
      <c r="E9" s="63"/>
      <c r="F9" s="63"/>
      <c r="G9" s="63"/>
    </row>
    <row r="10" spans="1:7" ht="12.75">
      <c r="A10" s="1" t="s">
        <v>10</v>
      </c>
      <c r="B10" s="11">
        <v>0</v>
      </c>
      <c r="C10" s="63"/>
      <c r="D10" s="63"/>
      <c r="E10" s="63"/>
      <c r="F10" s="63"/>
      <c r="G10" s="63"/>
    </row>
    <row r="11" spans="1:7" ht="12.75">
      <c r="A11" s="1" t="s">
        <v>12</v>
      </c>
      <c r="B11" s="11">
        <v>9.01</v>
      </c>
      <c r="C11" s="63"/>
      <c r="D11" s="63"/>
      <c r="E11" s="63"/>
      <c r="F11" s="63"/>
      <c r="G11" s="63"/>
    </row>
    <row r="12" spans="1:7" ht="12.75">
      <c r="A12" s="1" t="s">
        <v>11</v>
      </c>
      <c r="B12" s="11">
        <v>17.6</v>
      </c>
      <c r="C12" s="63"/>
      <c r="D12" s="63"/>
      <c r="E12" s="63"/>
      <c r="F12" s="63"/>
      <c r="G12" s="63"/>
    </row>
    <row r="13" spans="1:7" ht="12.75">
      <c r="A13" s="1" t="s">
        <v>13</v>
      </c>
      <c r="B13" s="11">
        <v>13.08</v>
      </c>
      <c r="C13" s="63"/>
      <c r="D13" s="63"/>
      <c r="E13" s="63"/>
      <c r="F13" s="63"/>
      <c r="G13" s="63"/>
    </row>
    <row r="14" spans="1:7" ht="12.75">
      <c r="A14" s="1" t="s">
        <v>14</v>
      </c>
      <c r="B14" s="11">
        <v>14.93</v>
      </c>
      <c r="C14" s="63"/>
      <c r="D14" s="63"/>
      <c r="E14" s="63"/>
      <c r="F14" s="63"/>
      <c r="G14" s="63"/>
    </row>
    <row r="15" spans="1:7" ht="12.75">
      <c r="A15" s="1" t="s">
        <v>15</v>
      </c>
      <c r="B15" s="11">
        <v>0</v>
      </c>
      <c r="C15" s="63"/>
      <c r="D15" s="63"/>
      <c r="E15" s="63"/>
      <c r="F15" s="63"/>
      <c r="G15" s="63"/>
    </row>
    <row r="16" spans="1:7" ht="12.75">
      <c r="A16" s="1" t="s">
        <v>16</v>
      </c>
      <c r="B16" s="11">
        <v>3.75</v>
      </c>
      <c r="C16" s="63"/>
      <c r="D16" s="63"/>
      <c r="E16" s="63"/>
      <c r="F16" s="63"/>
      <c r="G16" s="63"/>
    </row>
    <row r="17" spans="1:7" ht="12.75">
      <c r="A17" s="1" t="s">
        <v>17</v>
      </c>
      <c r="B17" s="12">
        <v>3.07</v>
      </c>
      <c r="C17" s="63"/>
      <c r="D17" s="63"/>
      <c r="E17" s="63"/>
      <c r="F17" s="63"/>
      <c r="G17" s="63"/>
    </row>
    <row r="18" spans="1:7" ht="12.75">
      <c r="A18" t="s">
        <v>2</v>
      </c>
      <c r="B18" s="2">
        <f>SUM(B7:B17)</f>
        <v>114.83999999999997</v>
      </c>
      <c r="C18" s="63"/>
      <c r="D18" s="63"/>
      <c r="E18" s="63"/>
      <c r="F18" s="63"/>
      <c r="G18" s="63"/>
    </row>
    <row r="19" spans="2:7" ht="12.75">
      <c r="B19" s="2"/>
      <c r="C19" s="63"/>
      <c r="D19" s="63"/>
      <c r="E19" s="63"/>
      <c r="F19" s="63"/>
      <c r="G19" s="63"/>
    </row>
    <row r="20" spans="1:7" ht="12.75">
      <c r="A20" t="s">
        <v>3</v>
      </c>
      <c r="B20" s="2"/>
      <c r="C20" s="63"/>
      <c r="D20" s="63"/>
      <c r="E20" s="63"/>
      <c r="F20" s="63"/>
      <c r="G20" s="63"/>
    </row>
    <row r="21" spans="1:7" ht="12.75">
      <c r="A21" s="1" t="s">
        <v>18</v>
      </c>
      <c r="B21" s="7">
        <v>5.41</v>
      </c>
      <c r="C21" s="63"/>
      <c r="D21" s="63"/>
      <c r="E21" s="63"/>
      <c r="F21" s="63"/>
      <c r="G21" s="63"/>
    </row>
    <row r="22" spans="1:7" ht="12.75">
      <c r="A22" s="1" t="s">
        <v>19</v>
      </c>
      <c r="B22" s="7">
        <v>17.82</v>
      </c>
      <c r="C22" s="63"/>
      <c r="D22" s="63"/>
      <c r="E22" s="63"/>
      <c r="F22" s="63"/>
      <c r="G22" s="63"/>
    </row>
    <row r="23" spans="1:7" ht="12.75">
      <c r="A23" s="1" t="s">
        <v>20</v>
      </c>
      <c r="B23" s="7">
        <v>10.34</v>
      </c>
      <c r="C23" s="63"/>
      <c r="D23" s="63"/>
      <c r="E23" s="63"/>
      <c r="F23" s="63"/>
      <c r="G23" s="63"/>
    </row>
    <row r="24" spans="1:7" ht="12.75">
      <c r="A24" s="1" t="s">
        <v>21</v>
      </c>
      <c r="B24" s="8">
        <v>60.8</v>
      </c>
      <c r="C24" s="63"/>
      <c r="D24" s="63"/>
      <c r="E24" s="63"/>
      <c r="F24" s="63"/>
      <c r="G24" s="63"/>
    </row>
    <row r="25" spans="1:7" ht="12.75">
      <c r="A25" t="s">
        <v>4</v>
      </c>
      <c r="B25" s="2">
        <f>SUM(B21:B24)</f>
        <v>94.37</v>
      </c>
      <c r="C25" s="63"/>
      <c r="D25" s="63"/>
      <c r="E25" s="63"/>
      <c r="F25" s="63"/>
      <c r="G25" s="63"/>
    </row>
    <row r="26" spans="2:7" ht="12.75">
      <c r="B26" s="2"/>
      <c r="C26" s="63"/>
      <c r="D26" s="63"/>
      <c r="E26" s="63"/>
      <c r="F26" s="63"/>
      <c r="G26" s="63"/>
    </row>
    <row r="27" spans="1:7" ht="12.75">
      <c r="A27" t="s">
        <v>5</v>
      </c>
      <c r="B27" s="2">
        <f>B18+B25</f>
        <v>209.20999999999998</v>
      </c>
      <c r="C27" s="63"/>
      <c r="D27" s="63"/>
      <c r="E27" s="63"/>
      <c r="F27" s="63"/>
      <c r="G27" s="63"/>
    </row>
    <row r="28" spans="2:7" ht="12.75">
      <c r="B28" s="2"/>
      <c r="C28" s="63"/>
      <c r="D28" s="63"/>
      <c r="E28" s="63"/>
      <c r="F28" s="63"/>
      <c r="G28" s="63"/>
    </row>
    <row r="29" spans="1:7" ht="12.75">
      <c r="A29" t="s">
        <v>33</v>
      </c>
      <c r="B29" s="2">
        <f>B4-B27</f>
        <v>17.590000000000032</v>
      </c>
      <c r="C29" s="63"/>
      <c r="D29" s="63"/>
      <c r="E29" s="63"/>
      <c r="F29" s="63"/>
      <c r="G29" s="63"/>
    </row>
    <row r="30" spans="2:7" ht="12.75">
      <c r="B30" s="2"/>
      <c r="C30" s="63"/>
      <c r="D30" s="63"/>
      <c r="E30" s="63"/>
      <c r="F30" s="63"/>
      <c r="G30" s="63"/>
    </row>
    <row r="31" spans="1:7" ht="12.75">
      <c r="A31" t="s">
        <v>6</v>
      </c>
      <c r="B31" s="31" t="s">
        <v>7</v>
      </c>
      <c r="C31" s="63"/>
      <c r="D31" s="63"/>
      <c r="E31" s="63"/>
      <c r="F31" s="63"/>
      <c r="G31" s="63"/>
    </row>
    <row r="32" spans="1:7" ht="12.75">
      <c r="A32" s="1" t="s">
        <v>22</v>
      </c>
      <c r="B32" s="2">
        <f>B18/B2</f>
        <v>3.2811428571428563</v>
      </c>
      <c r="C32" s="63"/>
      <c r="D32" s="63"/>
      <c r="E32" s="63"/>
      <c r="F32" s="63"/>
      <c r="G32" s="63"/>
    </row>
    <row r="33" spans="1:7" ht="12.75">
      <c r="A33" t="s">
        <v>23</v>
      </c>
      <c r="B33" s="2">
        <f>B25/B2</f>
        <v>2.6962857142857146</v>
      </c>
      <c r="C33" s="63"/>
      <c r="D33" s="63"/>
      <c r="E33" s="63"/>
      <c r="F33" s="63"/>
      <c r="G33" s="63"/>
    </row>
    <row r="34" spans="1:7" ht="12.75">
      <c r="A34" t="s">
        <v>27</v>
      </c>
      <c r="B34" s="2">
        <f>B27/B2</f>
        <v>5.977428571428571</v>
      </c>
      <c r="C34" s="63"/>
      <c r="D34" s="63"/>
      <c r="E34" s="63"/>
      <c r="F34" s="63"/>
      <c r="G34" s="63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  <mergeCell ref="C19:G19"/>
    <mergeCell ref="C20:G20"/>
    <mergeCell ref="C21:G21"/>
    <mergeCell ref="C22:G2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30" t="s">
        <v>0</v>
      </c>
      <c r="C1" s="64" t="s">
        <v>31</v>
      </c>
      <c r="D1" s="64"/>
      <c r="E1" s="64"/>
      <c r="F1" s="64"/>
      <c r="G1" s="64"/>
    </row>
    <row r="2" spans="1:7" ht="12.75">
      <c r="A2" t="s">
        <v>29</v>
      </c>
      <c r="B2" s="9">
        <v>61</v>
      </c>
      <c r="C2" s="63"/>
      <c r="D2" s="63"/>
      <c r="E2" s="63"/>
      <c r="F2" s="63"/>
      <c r="G2" s="63"/>
    </row>
    <row r="3" spans="1:7" ht="12.75">
      <c r="A3" t="s">
        <v>82</v>
      </c>
      <c r="B3" s="12">
        <v>2.33</v>
      </c>
      <c r="C3" s="63"/>
      <c r="D3" s="63"/>
      <c r="E3" s="63"/>
      <c r="F3" s="63"/>
      <c r="G3" s="63"/>
    </row>
    <row r="4" spans="1:7" ht="12.75">
      <c r="A4" t="s">
        <v>28</v>
      </c>
      <c r="B4" s="2">
        <f>B2*B3</f>
        <v>142.13</v>
      </c>
      <c r="C4" s="63"/>
      <c r="D4" s="63"/>
      <c r="E4" s="63"/>
      <c r="F4" s="63"/>
      <c r="G4" s="63"/>
    </row>
    <row r="5" spans="3:7" ht="12.75">
      <c r="C5" s="63"/>
      <c r="D5" s="63"/>
      <c r="E5" s="63"/>
      <c r="F5" s="63"/>
      <c r="G5" s="63"/>
    </row>
    <row r="6" spans="1:7" ht="12.75">
      <c r="A6" t="s">
        <v>1</v>
      </c>
      <c r="C6" s="63"/>
      <c r="D6" s="63"/>
      <c r="E6" s="63"/>
      <c r="F6" s="63"/>
      <c r="G6" s="63"/>
    </row>
    <row r="7" spans="1:7" ht="12.75">
      <c r="A7" s="1" t="s">
        <v>8</v>
      </c>
      <c r="B7" s="11">
        <v>8.8</v>
      </c>
      <c r="C7" s="63"/>
      <c r="D7" s="63"/>
      <c r="E7" s="63"/>
      <c r="F7" s="63"/>
      <c r="G7" s="63"/>
    </row>
    <row r="8" spans="1:7" ht="12.75">
      <c r="A8" s="1" t="s">
        <v>9</v>
      </c>
      <c r="B8" s="11">
        <v>4</v>
      </c>
      <c r="C8" s="63"/>
      <c r="D8" s="63"/>
      <c r="E8" s="63"/>
      <c r="F8" s="63"/>
      <c r="G8" s="63"/>
    </row>
    <row r="9" spans="1:7" ht="12.75">
      <c r="A9" s="1" t="s">
        <v>24</v>
      </c>
      <c r="B9" s="11">
        <v>0</v>
      </c>
      <c r="C9" s="63"/>
      <c r="D9" s="63"/>
      <c r="E9" s="63"/>
      <c r="F9" s="63"/>
      <c r="G9" s="63"/>
    </row>
    <row r="10" spans="1:7" ht="12.75">
      <c r="A10" s="1" t="s">
        <v>10</v>
      </c>
      <c r="B10" s="11">
        <v>0</v>
      </c>
      <c r="C10" s="63"/>
      <c r="D10" s="63"/>
      <c r="E10" s="63"/>
      <c r="F10" s="63"/>
      <c r="G10" s="63"/>
    </row>
    <row r="11" spans="1:7" ht="12.75">
      <c r="A11" s="1" t="s">
        <v>12</v>
      </c>
      <c r="B11" s="11">
        <v>49.57</v>
      </c>
      <c r="C11" s="63"/>
      <c r="D11" s="63"/>
      <c r="E11" s="63"/>
      <c r="F11" s="63"/>
      <c r="G11" s="63"/>
    </row>
    <row r="12" spans="1:7" ht="12.75">
      <c r="A12" s="1" t="s">
        <v>11</v>
      </c>
      <c r="B12" s="11">
        <v>9.6</v>
      </c>
      <c r="C12" s="63"/>
      <c r="D12" s="63"/>
      <c r="E12" s="63"/>
      <c r="F12" s="63"/>
      <c r="G12" s="63"/>
    </row>
    <row r="13" spans="1:7" ht="12.75">
      <c r="A13" s="1" t="s">
        <v>13</v>
      </c>
      <c r="B13" s="11">
        <v>15.09</v>
      </c>
      <c r="C13" s="63"/>
      <c r="D13" s="63"/>
      <c r="E13" s="63"/>
      <c r="F13" s="63"/>
      <c r="G13" s="63"/>
    </row>
    <row r="14" spans="1:7" ht="12.75">
      <c r="A14" s="1" t="s">
        <v>14</v>
      </c>
      <c r="B14" s="11">
        <v>15.43</v>
      </c>
      <c r="C14" s="63"/>
      <c r="D14" s="63"/>
      <c r="E14" s="63"/>
      <c r="F14" s="63"/>
      <c r="G14" s="63"/>
    </row>
    <row r="15" spans="1:7" ht="12.75">
      <c r="A15" s="1" t="s">
        <v>15</v>
      </c>
      <c r="B15" s="11">
        <v>0</v>
      </c>
      <c r="C15" s="63"/>
      <c r="D15" s="63"/>
      <c r="E15" s="63"/>
      <c r="F15" s="63"/>
      <c r="G15" s="63"/>
    </row>
    <row r="16" spans="1:7" ht="12.75">
      <c r="A16" s="1" t="s">
        <v>16</v>
      </c>
      <c r="B16" s="11">
        <v>6</v>
      </c>
      <c r="C16" s="63"/>
      <c r="D16" s="63"/>
      <c r="E16" s="63"/>
      <c r="F16" s="63"/>
      <c r="G16" s="63"/>
    </row>
    <row r="17" spans="1:7" ht="12.75">
      <c r="A17" s="1" t="s">
        <v>17</v>
      </c>
      <c r="B17" s="12">
        <v>2.98</v>
      </c>
      <c r="C17" s="63"/>
      <c r="D17" s="63"/>
      <c r="E17" s="63"/>
      <c r="F17" s="63"/>
      <c r="G17" s="63"/>
    </row>
    <row r="18" spans="1:7" ht="12.75">
      <c r="A18" t="s">
        <v>2</v>
      </c>
      <c r="B18" s="2">
        <f>SUM(B7:B17)</f>
        <v>111.47000000000001</v>
      </c>
      <c r="C18" s="63"/>
      <c r="D18" s="63"/>
      <c r="E18" s="63"/>
      <c r="F18" s="63"/>
      <c r="G18" s="63"/>
    </row>
    <row r="19" spans="2:7" ht="12.75">
      <c r="B19" s="2"/>
      <c r="C19" s="63"/>
      <c r="D19" s="63"/>
      <c r="E19" s="63"/>
      <c r="F19" s="63"/>
      <c r="G19" s="63"/>
    </row>
    <row r="20" spans="1:7" ht="12.75">
      <c r="A20" t="s">
        <v>3</v>
      </c>
      <c r="B20" s="2"/>
      <c r="C20" s="63"/>
      <c r="D20" s="63"/>
      <c r="E20" s="63"/>
      <c r="F20" s="63"/>
      <c r="G20" s="63"/>
    </row>
    <row r="21" spans="1:7" ht="12.75">
      <c r="A21" s="1" t="s">
        <v>18</v>
      </c>
      <c r="B21" s="7">
        <v>5.88</v>
      </c>
      <c r="C21" s="63"/>
      <c r="D21" s="63"/>
      <c r="E21" s="63"/>
      <c r="F21" s="63"/>
      <c r="G21" s="63"/>
    </row>
    <row r="22" spans="1:7" ht="12.75">
      <c r="A22" s="1" t="s">
        <v>19</v>
      </c>
      <c r="B22" s="7">
        <v>18.24</v>
      </c>
      <c r="C22" s="63"/>
      <c r="D22" s="63"/>
      <c r="E22" s="63"/>
      <c r="F22" s="63"/>
      <c r="G22" s="63"/>
    </row>
    <row r="23" spans="1:7" ht="12.75">
      <c r="A23" s="1" t="s">
        <v>20</v>
      </c>
      <c r="B23" s="7">
        <v>11.16</v>
      </c>
      <c r="C23" s="63"/>
      <c r="D23" s="63"/>
      <c r="E23" s="63"/>
      <c r="F23" s="63"/>
      <c r="G23" s="63"/>
    </row>
    <row r="24" spans="1:7" ht="12.75">
      <c r="A24" s="1" t="s">
        <v>21</v>
      </c>
      <c r="B24" s="8">
        <v>60.8</v>
      </c>
      <c r="C24" s="63"/>
      <c r="D24" s="63"/>
      <c r="E24" s="63"/>
      <c r="F24" s="63"/>
      <c r="G24" s="63"/>
    </row>
    <row r="25" spans="1:7" ht="12.75">
      <c r="A25" t="s">
        <v>4</v>
      </c>
      <c r="B25" s="2">
        <f>SUM(B21:B24)</f>
        <v>96.08</v>
      </c>
      <c r="C25" s="63"/>
      <c r="D25" s="63"/>
      <c r="E25" s="63"/>
      <c r="F25" s="63"/>
      <c r="G25" s="63"/>
    </row>
    <row r="26" spans="2:7" ht="12.75">
      <c r="B26" s="2"/>
      <c r="C26" s="63"/>
      <c r="D26" s="63"/>
      <c r="E26" s="63"/>
      <c r="F26" s="63"/>
      <c r="G26" s="63"/>
    </row>
    <row r="27" spans="1:7" ht="12.75">
      <c r="A27" t="s">
        <v>5</v>
      </c>
      <c r="B27" s="2">
        <f>B18+B25</f>
        <v>207.55</v>
      </c>
      <c r="C27" s="63"/>
      <c r="D27" s="63"/>
      <c r="E27" s="63"/>
      <c r="F27" s="63"/>
      <c r="G27" s="63"/>
    </row>
    <row r="28" spans="2:7" ht="12.75">
      <c r="B28" s="2"/>
      <c r="C28" s="63"/>
      <c r="D28" s="63"/>
      <c r="E28" s="63"/>
      <c r="F28" s="63"/>
      <c r="G28" s="63"/>
    </row>
    <row r="29" spans="1:7" ht="12.75">
      <c r="A29" t="s">
        <v>33</v>
      </c>
      <c r="B29" s="2">
        <f>B4-B27</f>
        <v>-65.42000000000002</v>
      </c>
      <c r="C29" s="63"/>
      <c r="D29" s="63"/>
      <c r="E29" s="63"/>
      <c r="F29" s="63"/>
      <c r="G29" s="63"/>
    </row>
    <row r="30" spans="2:7" ht="12.75">
      <c r="B30" s="2"/>
      <c r="C30" s="63"/>
      <c r="D30" s="63"/>
      <c r="E30" s="63"/>
      <c r="F30" s="63"/>
      <c r="G30" s="63"/>
    </row>
    <row r="31" spans="1:7" ht="12.75">
      <c r="A31" t="s">
        <v>6</v>
      </c>
      <c r="B31" s="31" t="s">
        <v>7</v>
      </c>
      <c r="C31" s="63"/>
      <c r="D31" s="63"/>
      <c r="E31" s="63"/>
      <c r="F31" s="63"/>
      <c r="G31" s="63"/>
    </row>
    <row r="32" spans="1:7" ht="12.75">
      <c r="A32" s="1" t="s">
        <v>22</v>
      </c>
      <c r="B32" s="2">
        <f>B18/B2</f>
        <v>1.827377049180328</v>
      </c>
      <c r="C32" s="63"/>
      <c r="D32" s="63"/>
      <c r="E32" s="63"/>
      <c r="F32" s="63"/>
      <c r="G32" s="63"/>
    </row>
    <row r="33" spans="1:7" ht="12.75">
      <c r="A33" t="s">
        <v>23</v>
      </c>
      <c r="B33" s="2">
        <f>B25/B2</f>
        <v>1.5750819672131147</v>
      </c>
      <c r="C33" s="63"/>
      <c r="D33" s="63"/>
      <c r="E33" s="63"/>
      <c r="F33" s="63"/>
      <c r="G33" s="63"/>
    </row>
    <row r="34" spans="1:7" ht="12.75">
      <c r="A34" t="s">
        <v>27</v>
      </c>
      <c r="B34" s="2">
        <f>B27/B2</f>
        <v>3.402459016393443</v>
      </c>
      <c r="C34" s="63"/>
      <c r="D34" s="63"/>
      <c r="E34" s="63"/>
      <c r="F34" s="63"/>
      <c r="G34" s="63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  <mergeCell ref="C19:G19"/>
    <mergeCell ref="C20:G20"/>
    <mergeCell ref="C21:G21"/>
    <mergeCell ref="C22:G2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30" t="s">
        <v>0</v>
      </c>
      <c r="C1" s="64" t="s">
        <v>31</v>
      </c>
      <c r="D1" s="64"/>
      <c r="E1" s="64"/>
      <c r="F1" s="64"/>
      <c r="G1" s="64"/>
    </row>
    <row r="2" spans="1:7" ht="12.75">
      <c r="A2" t="s">
        <v>29</v>
      </c>
      <c r="B2" s="9">
        <v>1000</v>
      </c>
      <c r="C2" s="63"/>
      <c r="D2" s="63"/>
      <c r="E2" s="63"/>
      <c r="F2" s="63"/>
      <c r="G2" s="63"/>
    </row>
    <row r="3" spans="1:7" ht="12.75">
      <c r="A3" t="s">
        <v>82</v>
      </c>
      <c r="B3" s="10">
        <v>0.298</v>
      </c>
      <c r="C3" s="63"/>
      <c r="D3" s="63"/>
      <c r="E3" s="63"/>
      <c r="F3" s="63"/>
      <c r="G3" s="63"/>
    </row>
    <row r="4" spans="1:7" ht="12.75">
      <c r="A4" t="s">
        <v>28</v>
      </c>
      <c r="B4" s="2">
        <f>B2*B3</f>
        <v>298</v>
      </c>
      <c r="C4" s="63"/>
      <c r="D4" s="63"/>
      <c r="E4" s="63"/>
      <c r="F4" s="63"/>
      <c r="G4" s="63"/>
    </row>
    <row r="5" spans="3:7" ht="12.75">
      <c r="C5" s="63"/>
      <c r="D5" s="63"/>
      <c r="E5" s="63"/>
      <c r="F5" s="63"/>
      <c r="G5" s="63"/>
    </row>
    <row r="6" spans="1:7" ht="12.75">
      <c r="A6" t="s">
        <v>1</v>
      </c>
      <c r="C6" s="63"/>
      <c r="D6" s="63"/>
      <c r="E6" s="63"/>
      <c r="F6" s="63"/>
      <c r="G6" s="63"/>
    </row>
    <row r="7" spans="1:7" ht="12.75">
      <c r="A7" s="1" t="s">
        <v>8</v>
      </c>
      <c r="B7" s="11">
        <v>15</v>
      </c>
      <c r="C7" s="63"/>
      <c r="D7" s="63"/>
      <c r="E7" s="63"/>
      <c r="F7" s="63"/>
      <c r="G7" s="63"/>
    </row>
    <row r="8" spans="1:7" ht="12.75">
      <c r="A8" s="1" t="s">
        <v>9</v>
      </c>
      <c r="B8" s="11">
        <v>11</v>
      </c>
      <c r="C8" s="63"/>
      <c r="D8" s="63"/>
      <c r="E8" s="63"/>
      <c r="F8" s="63"/>
      <c r="G8" s="63"/>
    </row>
    <row r="9" spans="1:7" ht="12.75">
      <c r="A9" s="1" t="s">
        <v>24</v>
      </c>
      <c r="B9" s="11">
        <v>0</v>
      </c>
      <c r="C9" s="63"/>
      <c r="D9" s="63"/>
      <c r="E9" s="63"/>
      <c r="F9" s="63"/>
      <c r="G9" s="63"/>
    </row>
    <row r="10" spans="1:7" ht="12.75">
      <c r="A10" s="1" t="s">
        <v>10</v>
      </c>
      <c r="B10" s="11">
        <v>6</v>
      </c>
      <c r="C10" s="63"/>
      <c r="D10" s="63"/>
      <c r="E10" s="63"/>
      <c r="F10" s="63"/>
      <c r="G10" s="63"/>
    </row>
    <row r="11" spans="1:7" ht="12.75">
      <c r="A11" s="1" t="s">
        <v>12</v>
      </c>
      <c r="B11" s="11">
        <v>39.55</v>
      </c>
      <c r="C11" s="63"/>
      <c r="D11" s="63"/>
      <c r="E11" s="63"/>
      <c r="F11" s="63"/>
      <c r="G11" s="63"/>
    </row>
    <row r="12" spans="1:7" ht="12.75">
      <c r="A12" s="1" t="s">
        <v>11</v>
      </c>
      <c r="B12" s="11">
        <v>0</v>
      </c>
      <c r="C12" s="63"/>
      <c r="D12" s="63"/>
      <c r="E12" s="63"/>
      <c r="F12" s="63"/>
      <c r="G12" s="63"/>
    </row>
    <row r="13" spans="1:7" ht="12.75">
      <c r="A13" s="1" t="s">
        <v>13</v>
      </c>
      <c r="B13" s="11">
        <v>10.93</v>
      </c>
      <c r="C13" s="63"/>
      <c r="D13" s="63"/>
      <c r="E13" s="63"/>
      <c r="F13" s="63"/>
      <c r="G13" s="63"/>
    </row>
    <row r="14" spans="1:7" ht="12.75">
      <c r="A14" s="1" t="s">
        <v>14</v>
      </c>
      <c r="B14" s="11">
        <v>12.6</v>
      </c>
      <c r="C14" s="63"/>
      <c r="D14" s="63"/>
      <c r="E14" s="63"/>
      <c r="F14" s="63"/>
      <c r="G14" s="63"/>
    </row>
    <row r="15" spans="1:7" ht="12.75">
      <c r="A15" s="1" t="s">
        <v>15</v>
      </c>
      <c r="B15" s="11">
        <v>0</v>
      </c>
      <c r="C15" s="63"/>
      <c r="D15" s="63"/>
      <c r="E15" s="63"/>
      <c r="F15" s="63"/>
      <c r="G15" s="63"/>
    </row>
    <row r="16" spans="1:7" ht="12.75">
      <c r="A16" s="1" t="s">
        <v>16</v>
      </c>
      <c r="B16" s="11">
        <v>1.5</v>
      </c>
      <c r="C16" s="63"/>
      <c r="D16" s="63"/>
      <c r="E16" s="63"/>
      <c r="F16" s="63"/>
      <c r="G16" s="63"/>
    </row>
    <row r="17" spans="1:7" ht="12.75">
      <c r="A17" s="1" t="s">
        <v>17</v>
      </c>
      <c r="B17" s="12">
        <v>2.66</v>
      </c>
      <c r="C17" s="63"/>
      <c r="D17" s="63"/>
      <c r="E17" s="63"/>
      <c r="F17" s="63"/>
      <c r="G17" s="63"/>
    </row>
    <row r="18" spans="1:7" ht="12.75">
      <c r="A18" t="s">
        <v>2</v>
      </c>
      <c r="B18" s="2">
        <f>SUM(B7:B17)</f>
        <v>99.23999999999998</v>
      </c>
      <c r="C18" s="63"/>
      <c r="D18" s="63"/>
      <c r="E18" s="63"/>
      <c r="F18" s="63"/>
      <c r="G18" s="63"/>
    </row>
    <row r="19" spans="2:7" ht="12.75">
      <c r="B19" s="2"/>
      <c r="C19" s="63"/>
      <c r="D19" s="63"/>
      <c r="E19" s="63"/>
      <c r="F19" s="63"/>
      <c r="G19" s="63"/>
    </row>
    <row r="20" spans="1:7" ht="12.75">
      <c r="A20" t="s">
        <v>3</v>
      </c>
      <c r="B20" s="2"/>
      <c r="C20" s="63"/>
      <c r="D20" s="63"/>
      <c r="E20" s="63"/>
      <c r="F20" s="63"/>
      <c r="G20" s="63"/>
    </row>
    <row r="21" spans="1:7" ht="12.75">
      <c r="A21" s="1" t="s">
        <v>18</v>
      </c>
      <c r="B21" s="7">
        <v>4.83</v>
      </c>
      <c r="C21" s="63"/>
      <c r="D21" s="63"/>
      <c r="E21" s="63"/>
      <c r="F21" s="63"/>
      <c r="G21" s="63"/>
    </row>
    <row r="22" spans="1:7" ht="12.75">
      <c r="A22" s="1" t="s">
        <v>19</v>
      </c>
      <c r="B22" s="7">
        <v>14.92</v>
      </c>
      <c r="C22" s="63"/>
      <c r="D22" s="63"/>
      <c r="E22" s="63"/>
      <c r="F22" s="63"/>
      <c r="G22" s="63"/>
    </row>
    <row r="23" spans="1:7" ht="12.75">
      <c r="A23" s="1" t="s">
        <v>20</v>
      </c>
      <c r="B23" s="7">
        <v>8.92</v>
      </c>
      <c r="C23" s="63"/>
      <c r="D23" s="63"/>
      <c r="E23" s="63"/>
      <c r="F23" s="63"/>
      <c r="G23" s="63"/>
    </row>
    <row r="24" spans="1:7" ht="12.75">
      <c r="A24" s="1" t="s">
        <v>21</v>
      </c>
      <c r="B24" s="8">
        <v>60.8</v>
      </c>
      <c r="C24" s="63"/>
      <c r="D24" s="63"/>
      <c r="E24" s="63"/>
      <c r="F24" s="63"/>
      <c r="G24" s="63"/>
    </row>
    <row r="25" spans="1:7" ht="12.75">
      <c r="A25" t="s">
        <v>4</v>
      </c>
      <c r="B25" s="2">
        <f>SUM(B21:B24)</f>
        <v>89.47</v>
      </c>
      <c r="C25" s="63"/>
      <c r="D25" s="63"/>
      <c r="E25" s="63"/>
      <c r="F25" s="63"/>
      <c r="G25" s="63"/>
    </row>
    <row r="26" spans="2:7" ht="12.75">
      <c r="B26" s="2"/>
      <c r="C26" s="63"/>
      <c r="D26" s="63"/>
      <c r="E26" s="63"/>
      <c r="F26" s="63"/>
      <c r="G26" s="63"/>
    </row>
    <row r="27" spans="1:7" ht="12.75">
      <c r="A27" t="s">
        <v>5</v>
      </c>
      <c r="B27" s="2">
        <f>B18+B25</f>
        <v>188.70999999999998</v>
      </c>
      <c r="C27" s="63"/>
      <c r="D27" s="63"/>
      <c r="E27" s="63"/>
      <c r="F27" s="63"/>
      <c r="G27" s="63"/>
    </row>
    <row r="28" spans="2:7" ht="12.75">
      <c r="B28" s="2"/>
      <c r="C28" s="63"/>
      <c r="D28" s="63"/>
      <c r="E28" s="63"/>
      <c r="F28" s="63"/>
      <c r="G28" s="63"/>
    </row>
    <row r="29" spans="1:7" ht="12.75">
      <c r="A29" t="s">
        <v>33</v>
      </c>
      <c r="B29" s="2">
        <f>B4-B27</f>
        <v>109.29000000000002</v>
      </c>
      <c r="C29" s="63"/>
      <c r="D29" s="63"/>
      <c r="E29" s="63"/>
      <c r="F29" s="63"/>
      <c r="G29" s="63"/>
    </row>
    <row r="30" spans="2:7" ht="12.75">
      <c r="B30" s="2"/>
      <c r="C30" s="63"/>
      <c r="D30" s="63"/>
      <c r="E30" s="63"/>
      <c r="F30" s="63"/>
      <c r="G30" s="63"/>
    </row>
    <row r="31" spans="1:7" ht="12.75">
      <c r="A31" t="s">
        <v>6</v>
      </c>
      <c r="B31" s="31" t="s">
        <v>39</v>
      </c>
      <c r="C31" s="63"/>
      <c r="D31" s="63"/>
      <c r="E31" s="63"/>
      <c r="F31" s="63"/>
      <c r="G31" s="63"/>
    </row>
    <row r="32" spans="1:7" ht="12.75">
      <c r="A32" s="1" t="s">
        <v>22</v>
      </c>
      <c r="B32" s="13">
        <f>B18/B2</f>
        <v>0.09923999999999998</v>
      </c>
      <c r="C32" s="63"/>
      <c r="D32" s="63"/>
      <c r="E32" s="63"/>
      <c r="F32" s="63"/>
      <c r="G32" s="63"/>
    </row>
    <row r="33" spans="1:7" ht="12.75">
      <c r="A33" t="s">
        <v>23</v>
      </c>
      <c r="B33" s="13">
        <f>B25/B2</f>
        <v>0.08947</v>
      </c>
      <c r="C33" s="63"/>
      <c r="D33" s="63"/>
      <c r="E33" s="63"/>
      <c r="F33" s="63"/>
      <c r="G33" s="63"/>
    </row>
    <row r="34" spans="1:7" ht="12.75">
      <c r="A34" t="s">
        <v>27</v>
      </c>
      <c r="B34" s="13">
        <f>B27/B2</f>
        <v>0.18871</v>
      </c>
      <c r="C34" s="63"/>
      <c r="D34" s="63"/>
      <c r="E34" s="63"/>
      <c r="F34" s="63"/>
      <c r="G34" s="63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  <mergeCell ref="C19:G19"/>
    <mergeCell ref="C20:G20"/>
    <mergeCell ref="C21:G21"/>
    <mergeCell ref="C22:G2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130</v>
      </c>
      <c r="B1" s="30" t="s">
        <v>0</v>
      </c>
      <c r="C1" s="64" t="s">
        <v>31</v>
      </c>
      <c r="D1" s="64"/>
      <c r="E1" s="64"/>
      <c r="F1" s="64"/>
      <c r="G1" s="64"/>
    </row>
    <row r="2" spans="1:7" ht="12.75">
      <c r="A2" t="s">
        <v>29</v>
      </c>
      <c r="B2" s="9">
        <v>44</v>
      </c>
      <c r="C2" s="63"/>
      <c r="D2" s="63"/>
      <c r="E2" s="63"/>
      <c r="F2" s="63"/>
      <c r="G2" s="63"/>
    </row>
    <row r="3" spans="1:7" ht="12.75">
      <c r="A3" t="s">
        <v>30</v>
      </c>
      <c r="B3" s="10">
        <v>5.5</v>
      </c>
      <c r="C3" s="63"/>
      <c r="D3" s="63"/>
      <c r="E3" s="63"/>
      <c r="F3" s="63"/>
      <c r="G3" s="63"/>
    </row>
    <row r="4" spans="1:7" ht="12.75">
      <c r="A4" t="s">
        <v>28</v>
      </c>
      <c r="B4" s="2">
        <f>B2*B3</f>
        <v>242</v>
      </c>
      <c r="C4" s="63"/>
      <c r="D4" s="63"/>
      <c r="E4" s="63"/>
      <c r="F4" s="63"/>
      <c r="G4" s="63"/>
    </row>
    <row r="5" spans="3:7" ht="12.75">
      <c r="C5" s="63"/>
      <c r="D5" s="63"/>
      <c r="E5" s="63"/>
      <c r="F5" s="63"/>
      <c r="G5" s="63"/>
    </row>
    <row r="6" spans="1:7" ht="12.75">
      <c r="A6" t="s">
        <v>1</v>
      </c>
      <c r="C6" s="63"/>
      <c r="D6" s="63"/>
      <c r="E6" s="63"/>
      <c r="F6" s="63"/>
      <c r="G6" s="63"/>
    </row>
    <row r="7" spans="1:7" ht="12.75">
      <c r="A7" s="1" t="s">
        <v>8</v>
      </c>
      <c r="B7" s="11">
        <v>10.5</v>
      </c>
      <c r="C7" s="63"/>
      <c r="D7" s="63"/>
      <c r="E7" s="63"/>
      <c r="F7" s="63"/>
      <c r="G7" s="63"/>
    </row>
    <row r="8" spans="1:7" ht="12.75">
      <c r="A8" s="1" t="s">
        <v>9</v>
      </c>
      <c r="B8" s="11">
        <v>17</v>
      </c>
      <c r="C8" s="63"/>
      <c r="D8" s="63"/>
      <c r="E8" s="63"/>
      <c r="F8" s="63"/>
      <c r="G8" s="63"/>
    </row>
    <row r="9" spans="1:7" ht="12.75">
      <c r="A9" s="1" t="s">
        <v>24</v>
      </c>
      <c r="B9" s="11">
        <v>9</v>
      </c>
      <c r="C9" s="63"/>
      <c r="D9" s="63"/>
      <c r="E9" s="63"/>
      <c r="F9" s="63"/>
      <c r="G9" s="63"/>
    </row>
    <row r="10" spans="1:7" ht="12.75">
      <c r="A10" s="1" t="s">
        <v>10</v>
      </c>
      <c r="B10" s="11">
        <v>0</v>
      </c>
      <c r="C10" s="63"/>
      <c r="D10" s="63"/>
      <c r="E10" s="63"/>
      <c r="F10" s="63"/>
      <c r="G10" s="63"/>
    </row>
    <row r="11" spans="1:7" ht="12.75">
      <c r="A11" s="1" t="s">
        <v>12</v>
      </c>
      <c r="B11" s="11">
        <v>73.63</v>
      </c>
      <c r="C11" s="63"/>
      <c r="D11" s="63"/>
      <c r="E11" s="63"/>
      <c r="F11" s="63"/>
      <c r="G11" s="63"/>
    </row>
    <row r="12" spans="1:7" ht="12.75">
      <c r="A12" s="1" t="s">
        <v>11</v>
      </c>
      <c r="B12" s="11">
        <v>14.2</v>
      </c>
      <c r="C12" s="63"/>
      <c r="D12" s="63"/>
      <c r="E12" s="63"/>
      <c r="F12" s="63"/>
      <c r="G12" s="63"/>
    </row>
    <row r="13" spans="1:7" ht="12.75">
      <c r="A13" s="1" t="s">
        <v>13</v>
      </c>
      <c r="B13" s="11">
        <v>12.62</v>
      </c>
      <c r="C13" s="63"/>
      <c r="D13" s="63"/>
      <c r="E13" s="63"/>
      <c r="F13" s="63"/>
      <c r="G13" s="63"/>
    </row>
    <row r="14" spans="1:7" ht="12.75">
      <c r="A14" s="1" t="s">
        <v>14</v>
      </c>
      <c r="B14" s="11">
        <v>14.01</v>
      </c>
      <c r="C14" s="63"/>
      <c r="D14" s="63"/>
      <c r="E14" s="63"/>
      <c r="F14" s="63"/>
      <c r="G14" s="63"/>
    </row>
    <row r="15" spans="1:7" ht="12.75">
      <c r="A15" s="1" t="s">
        <v>15</v>
      </c>
      <c r="B15" s="11">
        <v>0</v>
      </c>
      <c r="C15" s="63"/>
      <c r="D15" s="63"/>
      <c r="E15" s="63"/>
      <c r="F15" s="63"/>
      <c r="G15" s="63"/>
    </row>
    <row r="16" spans="1:7" ht="12.75">
      <c r="A16" s="1" t="s">
        <v>16</v>
      </c>
      <c r="B16" s="11">
        <v>6</v>
      </c>
      <c r="C16" s="63"/>
      <c r="D16" s="63"/>
      <c r="E16" s="63"/>
      <c r="F16" s="63"/>
      <c r="G16" s="63"/>
    </row>
    <row r="17" spans="1:7" ht="12.75">
      <c r="A17" s="1" t="s">
        <v>17</v>
      </c>
      <c r="B17" s="12">
        <v>4.32</v>
      </c>
      <c r="C17" s="63"/>
      <c r="D17" s="63"/>
      <c r="E17" s="63"/>
      <c r="F17" s="63"/>
      <c r="G17" s="63"/>
    </row>
    <row r="18" spans="1:7" ht="12.75">
      <c r="A18" t="s">
        <v>2</v>
      </c>
      <c r="B18" s="2">
        <f>SUM(B7:B17)</f>
        <v>161.27999999999997</v>
      </c>
      <c r="C18" s="63"/>
      <c r="D18" s="63"/>
      <c r="E18" s="63"/>
      <c r="F18" s="63"/>
      <c r="G18" s="63"/>
    </row>
    <row r="19" spans="2:7" ht="12.75">
      <c r="B19" s="2"/>
      <c r="C19" s="63"/>
      <c r="D19" s="63"/>
      <c r="E19" s="63"/>
      <c r="F19" s="63"/>
      <c r="G19" s="63"/>
    </row>
    <row r="20" spans="1:7" ht="12.75">
      <c r="A20" t="s">
        <v>3</v>
      </c>
      <c r="B20" s="2"/>
      <c r="C20" s="63"/>
      <c r="D20" s="63"/>
      <c r="E20" s="63"/>
      <c r="F20" s="63"/>
      <c r="G20" s="63"/>
    </row>
    <row r="21" spans="1:7" ht="12.75">
      <c r="A21" s="1" t="s">
        <v>18</v>
      </c>
      <c r="B21" s="7">
        <v>5.36</v>
      </c>
      <c r="C21" s="63"/>
      <c r="D21" s="63"/>
      <c r="E21" s="63"/>
      <c r="F21" s="63"/>
      <c r="G21" s="63"/>
    </row>
    <row r="22" spans="1:7" ht="12.75">
      <c r="A22" s="1" t="s">
        <v>19</v>
      </c>
      <c r="B22" s="7">
        <v>16.66</v>
      </c>
      <c r="C22" s="63"/>
      <c r="D22" s="63"/>
      <c r="E22" s="63"/>
      <c r="F22" s="63"/>
      <c r="G22" s="63"/>
    </row>
    <row r="23" spans="1:7" ht="12.75">
      <c r="A23" s="1" t="s">
        <v>20</v>
      </c>
      <c r="B23" s="7">
        <v>9.92</v>
      </c>
      <c r="C23" s="63"/>
      <c r="D23" s="63"/>
      <c r="E23" s="63"/>
      <c r="F23" s="63"/>
      <c r="G23" s="63"/>
    </row>
    <row r="24" spans="1:7" ht="12.75">
      <c r="A24" s="1" t="s">
        <v>21</v>
      </c>
      <c r="B24" s="8">
        <v>60.8</v>
      </c>
      <c r="C24" s="63"/>
      <c r="D24" s="63"/>
      <c r="E24" s="63"/>
      <c r="F24" s="63"/>
      <c r="G24" s="63"/>
    </row>
    <row r="25" spans="1:7" ht="12.75">
      <c r="A25" t="s">
        <v>4</v>
      </c>
      <c r="B25" s="2">
        <f>SUM(B21:B24)</f>
        <v>92.74</v>
      </c>
      <c r="C25" s="63"/>
      <c r="D25" s="63"/>
      <c r="E25" s="63"/>
      <c r="F25" s="63"/>
      <c r="G25" s="63"/>
    </row>
    <row r="26" spans="2:7" ht="12.75">
      <c r="B26" s="2"/>
      <c r="C26" s="63"/>
      <c r="D26" s="63"/>
      <c r="E26" s="63"/>
      <c r="F26" s="63"/>
      <c r="G26" s="63"/>
    </row>
    <row r="27" spans="1:7" ht="12.75">
      <c r="A27" t="s">
        <v>5</v>
      </c>
      <c r="B27" s="2">
        <f>B18+B25</f>
        <v>254.01999999999998</v>
      </c>
      <c r="C27" s="63"/>
      <c r="D27" s="63"/>
      <c r="E27" s="63"/>
      <c r="F27" s="63"/>
      <c r="G27" s="63"/>
    </row>
    <row r="28" spans="2:7" ht="12.75">
      <c r="B28" s="2"/>
      <c r="C28" s="63"/>
      <c r="D28" s="63"/>
      <c r="E28" s="63"/>
      <c r="F28" s="63"/>
      <c r="G28" s="63"/>
    </row>
    <row r="29" spans="1:7" ht="12.75">
      <c r="A29" t="s">
        <v>33</v>
      </c>
      <c r="B29" s="2">
        <f>B4-B27</f>
        <v>-12.019999999999982</v>
      </c>
      <c r="C29" s="63"/>
      <c r="D29" s="63"/>
      <c r="E29" s="63"/>
      <c r="F29" s="63"/>
      <c r="G29" s="63"/>
    </row>
    <row r="30" spans="2:7" ht="12.75">
      <c r="B30" s="2"/>
      <c r="C30" s="63"/>
      <c r="D30" s="63"/>
      <c r="E30" s="63"/>
      <c r="F30" s="63"/>
      <c r="G30" s="63"/>
    </row>
    <row r="31" spans="1:7" ht="12.75">
      <c r="A31" t="s">
        <v>6</v>
      </c>
      <c r="B31" s="31" t="s">
        <v>39</v>
      </c>
      <c r="C31" s="63"/>
      <c r="D31" s="63"/>
      <c r="E31" s="63"/>
      <c r="F31" s="63"/>
      <c r="G31" s="63"/>
    </row>
    <row r="32" spans="1:7" ht="12.75">
      <c r="A32" s="1" t="s">
        <v>22</v>
      </c>
      <c r="B32" s="13">
        <f>B18/B2</f>
        <v>3.6654545454545446</v>
      </c>
      <c r="C32" s="63"/>
      <c r="D32" s="63"/>
      <c r="E32" s="63"/>
      <c r="F32" s="63"/>
      <c r="G32" s="63"/>
    </row>
    <row r="33" spans="1:7" ht="12.75">
      <c r="A33" t="s">
        <v>23</v>
      </c>
      <c r="B33" s="13">
        <f>B25/B2</f>
        <v>2.1077272727272724</v>
      </c>
      <c r="C33" s="63"/>
      <c r="D33" s="63"/>
      <c r="E33" s="63"/>
      <c r="F33" s="63"/>
      <c r="G33" s="63"/>
    </row>
    <row r="34" spans="1:7" ht="12.75">
      <c r="A34" t="s">
        <v>27</v>
      </c>
      <c r="B34" s="13">
        <f>B27/B2</f>
        <v>5.7731818181818175</v>
      </c>
      <c r="C34" s="63"/>
      <c r="D34" s="63"/>
      <c r="E34" s="63"/>
      <c r="F34" s="63"/>
      <c r="G34" s="63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  <mergeCell ref="C19:G19"/>
    <mergeCell ref="C20:G20"/>
    <mergeCell ref="C21:G21"/>
    <mergeCell ref="C22:G2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8" width="9.7109375" style="0" customWidth="1"/>
  </cols>
  <sheetData>
    <row r="1" spans="1:8" ht="12.75">
      <c r="A1" s="21"/>
      <c r="B1" s="22" t="s">
        <v>60</v>
      </c>
      <c r="C1" s="22" t="s">
        <v>62</v>
      </c>
      <c r="D1" s="32" t="s">
        <v>98</v>
      </c>
      <c r="E1" s="23" t="s">
        <v>70</v>
      </c>
      <c r="F1" s="22" t="s">
        <v>74</v>
      </c>
      <c r="G1" s="22" t="s">
        <v>75</v>
      </c>
      <c r="H1" s="22" t="s">
        <v>65</v>
      </c>
    </row>
    <row r="2" spans="1:8" ht="12.75">
      <c r="A2" s="16" t="s">
        <v>59</v>
      </c>
      <c r="B2" s="16" t="s">
        <v>61</v>
      </c>
      <c r="C2" s="16" t="s">
        <v>63</v>
      </c>
      <c r="D2" s="46" t="s">
        <v>99</v>
      </c>
      <c r="E2" s="17" t="s">
        <v>71</v>
      </c>
      <c r="F2" s="16" t="s">
        <v>71</v>
      </c>
      <c r="G2" s="16" t="s">
        <v>71</v>
      </c>
      <c r="H2" s="16" t="s">
        <v>64</v>
      </c>
    </row>
    <row r="3" spans="1:8" ht="12.75">
      <c r="A3" s="4" t="s">
        <v>48</v>
      </c>
      <c r="B3" s="44">
        <f>HRSW!B4</f>
        <v>263.59</v>
      </c>
      <c r="C3" s="44">
        <f>HRSW!B18</f>
        <v>167.83999999999997</v>
      </c>
      <c r="D3" s="15">
        <f>B3-C3</f>
        <v>95.75</v>
      </c>
      <c r="E3" s="24">
        <v>900</v>
      </c>
      <c r="F3" s="25">
        <f aca="true" t="shared" si="0" ref="F3:F16">B3*E3</f>
        <v>237230.99999999997</v>
      </c>
      <c r="G3" s="25">
        <f aca="true" t="shared" si="1" ref="G3:G16">E3*C3</f>
        <v>151055.99999999997</v>
      </c>
      <c r="H3" s="25">
        <f>F3-G3</f>
        <v>86175</v>
      </c>
    </row>
    <row r="4" spans="1:8" ht="12.75">
      <c r="A4" s="4" t="s">
        <v>49</v>
      </c>
      <c r="B4" s="44">
        <f>Durum!B4</f>
        <v>274.68</v>
      </c>
      <c r="C4" s="44">
        <f>Durum!B18</f>
        <v>153.12</v>
      </c>
      <c r="D4" s="15">
        <f aca="true" t="shared" si="2" ref="D4:D16">B4-C4</f>
        <v>121.56</v>
      </c>
      <c r="E4" s="24">
        <v>0</v>
      </c>
      <c r="F4" s="25">
        <f t="shared" si="0"/>
        <v>0</v>
      </c>
      <c r="G4" s="25">
        <f t="shared" si="1"/>
        <v>0</v>
      </c>
      <c r="H4" s="25">
        <f aca="true" t="shared" si="3" ref="H4:H16">F4-G4</f>
        <v>0</v>
      </c>
    </row>
    <row r="5" spans="1:8" ht="12.75">
      <c r="A5" s="4" t="s">
        <v>50</v>
      </c>
      <c r="B5" s="44">
        <f>Barley!B4</f>
        <v>235.98</v>
      </c>
      <c r="C5" s="44">
        <f>Barley!B18</f>
        <v>134.11</v>
      </c>
      <c r="D5" s="15">
        <f t="shared" si="2"/>
        <v>101.86999999999998</v>
      </c>
      <c r="E5" s="24">
        <v>0</v>
      </c>
      <c r="F5" s="25">
        <f t="shared" si="0"/>
        <v>0</v>
      </c>
      <c r="G5" s="25">
        <f t="shared" si="1"/>
        <v>0</v>
      </c>
      <c r="H5" s="25">
        <f t="shared" si="3"/>
        <v>0</v>
      </c>
    </row>
    <row r="6" spans="1:8" ht="12.75">
      <c r="A6" s="4" t="s">
        <v>26</v>
      </c>
      <c r="B6" s="44">
        <f>Corn!B4</f>
        <v>360.4</v>
      </c>
      <c r="C6" s="44">
        <f>Corn!B18</f>
        <v>274.32</v>
      </c>
      <c r="D6" s="15">
        <f t="shared" si="2"/>
        <v>86.07999999999998</v>
      </c>
      <c r="E6" s="24">
        <v>0</v>
      </c>
      <c r="F6" s="25">
        <f t="shared" si="0"/>
        <v>0</v>
      </c>
      <c r="G6" s="25">
        <f t="shared" si="1"/>
        <v>0</v>
      </c>
      <c r="H6" s="25">
        <f t="shared" si="3"/>
        <v>0</v>
      </c>
    </row>
    <row r="7" spans="1:8" ht="12.75">
      <c r="A7" s="4" t="s">
        <v>25</v>
      </c>
      <c r="B7" s="44">
        <f>Soyb!B4</f>
        <v>260.40000000000003</v>
      </c>
      <c r="C7" s="44">
        <f>Soyb!B18</f>
        <v>115.25000000000001</v>
      </c>
      <c r="D7" s="15">
        <f t="shared" si="2"/>
        <v>145.15000000000003</v>
      </c>
      <c r="E7" s="24">
        <v>600</v>
      </c>
      <c r="F7" s="25">
        <f t="shared" si="0"/>
        <v>156240.00000000003</v>
      </c>
      <c r="G7" s="25">
        <f t="shared" si="1"/>
        <v>69150.00000000001</v>
      </c>
      <c r="H7" s="25">
        <f t="shared" si="3"/>
        <v>87090.00000000001</v>
      </c>
    </row>
    <row r="8" spans="1:8" ht="12.75">
      <c r="A8" s="4" t="s">
        <v>80</v>
      </c>
      <c r="B8" s="44">
        <f>Drybean!B4</f>
        <v>355.2</v>
      </c>
      <c r="C8" s="44">
        <f>Drybean!B18</f>
        <v>169.04999999999998</v>
      </c>
      <c r="D8" s="15">
        <f t="shared" si="2"/>
        <v>186.15</v>
      </c>
      <c r="E8" s="24">
        <v>300</v>
      </c>
      <c r="F8" s="25">
        <f t="shared" si="0"/>
        <v>106560</v>
      </c>
      <c r="G8" s="25">
        <f t="shared" si="1"/>
        <v>50714.99999999999</v>
      </c>
      <c r="H8" s="25">
        <f t="shared" si="3"/>
        <v>55845.00000000001</v>
      </c>
    </row>
    <row r="9" spans="1:8" ht="12.75">
      <c r="A9" s="4" t="s">
        <v>51</v>
      </c>
      <c r="B9" s="44">
        <f>Oil_SF!B4</f>
        <v>227.52</v>
      </c>
      <c r="C9" s="44">
        <f>Oil_SF!B18</f>
        <v>157.26</v>
      </c>
      <c r="D9" s="15">
        <f t="shared" si="2"/>
        <v>70.26000000000002</v>
      </c>
      <c r="E9" s="24">
        <v>0</v>
      </c>
      <c r="F9" s="25">
        <f t="shared" si="0"/>
        <v>0</v>
      </c>
      <c r="G9" s="25">
        <f t="shared" si="1"/>
        <v>0</v>
      </c>
      <c r="H9" s="25">
        <f t="shared" si="3"/>
        <v>0</v>
      </c>
    </row>
    <row r="10" spans="1:8" ht="12.75">
      <c r="A10" s="4" t="s">
        <v>52</v>
      </c>
      <c r="B10" s="44">
        <f>Conf_SF!B4</f>
        <v>273.92</v>
      </c>
      <c r="C10" s="44">
        <f>Conf_SF!B18</f>
        <v>180.64000000000004</v>
      </c>
      <c r="D10" s="15">
        <f t="shared" si="2"/>
        <v>93.27999999999997</v>
      </c>
      <c r="E10" s="24">
        <v>0</v>
      </c>
      <c r="F10" s="25">
        <f t="shared" si="0"/>
        <v>0</v>
      </c>
      <c r="G10" s="25">
        <f t="shared" si="1"/>
        <v>0</v>
      </c>
      <c r="H10" s="25">
        <f t="shared" si="3"/>
        <v>0</v>
      </c>
    </row>
    <row r="11" spans="1:8" ht="12.75">
      <c r="A11" s="4" t="s">
        <v>53</v>
      </c>
      <c r="B11" s="44">
        <f>Canola!B4</f>
        <v>209.60999999999999</v>
      </c>
      <c r="C11" s="44">
        <f>Canola!B18</f>
        <v>175.07</v>
      </c>
      <c r="D11" s="15">
        <f t="shared" si="2"/>
        <v>34.53999999999999</v>
      </c>
      <c r="E11" s="24">
        <v>0</v>
      </c>
      <c r="F11" s="25">
        <f t="shared" si="0"/>
        <v>0</v>
      </c>
      <c r="G11" s="25">
        <f t="shared" si="1"/>
        <v>0</v>
      </c>
      <c r="H11" s="25">
        <f t="shared" si="3"/>
        <v>0</v>
      </c>
    </row>
    <row r="12" spans="1:8" ht="12.75">
      <c r="A12" s="4" t="s">
        <v>54</v>
      </c>
      <c r="B12" s="44">
        <f>Flax!B4</f>
        <v>183.31</v>
      </c>
      <c r="C12" s="44">
        <f>Flax!B18</f>
        <v>110.49999999999999</v>
      </c>
      <c r="D12" s="15">
        <f t="shared" si="2"/>
        <v>72.81000000000002</v>
      </c>
      <c r="E12" s="24">
        <v>0</v>
      </c>
      <c r="F12" s="25">
        <f t="shared" si="0"/>
        <v>0</v>
      </c>
      <c r="G12" s="25">
        <f t="shared" si="1"/>
        <v>0</v>
      </c>
      <c r="H12" s="25">
        <f t="shared" si="3"/>
        <v>0</v>
      </c>
    </row>
    <row r="13" spans="1:8" ht="12.75">
      <c r="A13" s="4" t="s">
        <v>57</v>
      </c>
      <c r="B13" s="44">
        <f>Peas!B4</f>
        <v>226.8</v>
      </c>
      <c r="C13" s="44">
        <f>Peas!B18</f>
        <v>114.83999999999997</v>
      </c>
      <c r="D13" s="15">
        <f t="shared" si="2"/>
        <v>111.96000000000004</v>
      </c>
      <c r="E13" s="24">
        <v>0</v>
      </c>
      <c r="F13" s="25">
        <f t="shared" si="0"/>
        <v>0</v>
      </c>
      <c r="G13" s="25">
        <f t="shared" si="1"/>
        <v>0</v>
      </c>
      <c r="H13" s="25">
        <f t="shared" si="3"/>
        <v>0</v>
      </c>
    </row>
    <row r="14" spans="1:8" ht="12.75">
      <c r="A14" s="4" t="s">
        <v>58</v>
      </c>
      <c r="B14" s="44">
        <f>Oats!B4</f>
        <v>142.13</v>
      </c>
      <c r="C14" s="44">
        <f>Oats!B18</f>
        <v>111.47000000000001</v>
      </c>
      <c r="D14" s="15">
        <f t="shared" si="2"/>
        <v>30.659999999999982</v>
      </c>
      <c r="E14" s="24">
        <v>0</v>
      </c>
      <c r="F14" s="25">
        <f t="shared" si="0"/>
        <v>0</v>
      </c>
      <c r="G14" s="25">
        <f t="shared" si="1"/>
        <v>0</v>
      </c>
      <c r="H14" s="25">
        <f t="shared" si="3"/>
        <v>0</v>
      </c>
    </row>
    <row r="15" spans="1:8" ht="12.75">
      <c r="A15" s="4" t="s">
        <v>55</v>
      </c>
      <c r="B15" s="44">
        <f>Mustard!B4</f>
        <v>298</v>
      </c>
      <c r="C15" s="44">
        <f>Mustard!B18</f>
        <v>99.23999999999998</v>
      </c>
      <c r="D15" s="15">
        <f t="shared" si="2"/>
        <v>198.76000000000002</v>
      </c>
      <c r="E15" s="24">
        <v>0</v>
      </c>
      <c r="F15" s="25">
        <f t="shared" si="0"/>
        <v>0</v>
      </c>
      <c r="G15" s="25">
        <f t="shared" si="1"/>
        <v>0</v>
      </c>
      <c r="H15" s="25">
        <f t="shared" si="3"/>
        <v>0</v>
      </c>
    </row>
    <row r="16" spans="1:8" ht="12.75">
      <c r="A16" s="4" t="s">
        <v>129</v>
      </c>
      <c r="B16" s="44">
        <f>'Wint.Wht'!B4</f>
        <v>242</v>
      </c>
      <c r="C16" s="44">
        <f>'Wint.Wht'!B18</f>
        <v>161.27999999999997</v>
      </c>
      <c r="D16" s="45">
        <f t="shared" si="2"/>
        <v>80.72000000000003</v>
      </c>
      <c r="E16" s="24">
        <v>0</v>
      </c>
      <c r="F16" s="25">
        <f t="shared" si="0"/>
        <v>0</v>
      </c>
      <c r="G16" s="25">
        <f t="shared" si="1"/>
        <v>0</v>
      </c>
      <c r="H16" s="25">
        <f t="shared" si="3"/>
        <v>0</v>
      </c>
    </row>
    <row r="17" spans="1:8" ht="12.75">
      <c r="A17" s="14" t="s">
        <v>76</v>
      </c>
      <c r="B17" s="14"/>
      <c r="C17" s="14"/>
      <c r="D17" s="14"/>
      <c r="E17" s="26">
        <f>SUM(E3:E16)</f>
        <v>1800</v>
      </c>
      <c r="F17" s="26">
        <f>SUM(F3:F16)</f>
        <v>500031</v>
      </c>
      <c r="G17" s="26">
        <f>SUM(G3:G16)</f>
        <v>270921</v>
      </c>
      <c r="H17" s="26">
        <f>SUM(H3:H16)</f>
        <v>229110</v>
      </c>
    </row>
    <row r="18" spans="1:7" ht="12.75">
      <c r="A18" s="4"/>
      <c r="B18" s="4"/>
      <c r="C18" s="4"/>
      <c r="D18" s="4"/>
      <c r="E18" s="18"/>
      <c r="F18" s="18"/>
      <c r="G18" s="18"/>
    </row>
    <row r="19" spans="1:8" ht="12.75">
      <c r="A19" s="3"/>
      <c r="B19" s="3"/>
      <c r="C19" s="60" t="s">
        <v>47</v>
      </c>
      <c r="D19" s="60"/>
      <c r="E19" s="60"/>
      <c r="F19" s="3"/>
      <c r="G19" s="3"/>
      <c r="H19" s="3"/>
    </row>
    <row r="20" spans="1:8" ht="12.75">
      <c r="A20" s="19" t="s">
        <v>72</v>
      </c>
      <c r="B20" s="19"/>
      <c r="C20" s="19"/>
      <c r="D20" s="20"/>
      <c r="E20" s="19" t="s">
        <v>73</v>
      </c>
      <c r="F20" s="19"/>
      <c r="G20" s="19"/>
      <c r="H20" s="3"/>
    </row>
    <row r="21" spans="1:7" ht="12.75">
      <c r="A21" t="s">
        <v>81</v>
      </c>
      <c r="C21" s="27">
        <f>F17</f>
        <v>500031</v>
      </c>
      <c r="E21" t="s">
        <v>67</v>
      </c>
      <c r="G21" s="27">
        <f>G17</f>
        <v>270921</v>
      </c>
    </row>
    <row r="22" spans="1:8" ht="12.75">
      <c r="A22" t="s">
        <v>77</v>
      </c>
      <c r="C22" s="28">
        <v>21200</v>
      </c>
      <c r="D22" s="1" t="s">
        <v>69</v>
      </c>
      <c r="E22" t="s">
        <v>101</v>
      </c>
      <c r="G22" s="28">
        <v>36300</v>
      </c>
      <c r="H22" s="1" t="s">
        <v>69</v>
      </c>
    </row>
    <row r="23" spans="1:8" ht="12.75">
      <c r="A23" t="s">
        <v>79</v>
      </c>
      <c r="C23" s="29">
        <v>0</v>
      </c>
      <c r="D23" s="1" t="s">
        <v>69</v>
      </c>
      <c r="E23" t="s">
        <v>66</v>
      </c>
      <c r="G23" s="28">
        <v>109440</v>
      </c>
      <c r="H23" s="1" t="s">
        <v>69</v>
      </c>
    </row>
    <row r="24" spans="1:8" ht="12.75">
      <c r="A24" t="s">
        <v>65</v>
      </c>
      <c r="C24" s="27">
        <f>SUM(C21:C23)</f>
        <v>521231</v>
      </c>
      <c r="E24" t="s">
        <v>100</v>
      </c>
      <c r="G24" s="28">
        <v>0</v>
      </c>
      <c r="H24" s="1" t="s">
        <v>69</v>
      </c>
    </row>
    <row r="25" spans="5:8" ht="12.75">
      <c r="E25" t="s">
        <v>68</v>
      </c>
      <c r="G25" s="28">
        <v>0</v>
      </c>
      <c r="H25" s="1" t="s">
        <v>69</v>
      </c>
    </row>
    <row r="26" spans="5:8" ht="12.75">
      <c r="E26" t="s">
        <v>78</v>
      </c>
      <c r="G26" s="29">
        <v>8500</v>
      </c>
      <c r="H26" s="1" t="s">
        <v>69</v>
      </c>
    </row>
    <row r="27" spans="5:7" ht="13.5" thickBot="1">
      <c r="E27" t="s">
        <v>65</v>
      </c>
      <c r="G27" s="37">
        <f>SUM(G21:G26)</f>
        <v>425161</v>
      </c>
    </row>
    <row r="28" spans="1:8" ht="13.5" thickBot="1">
      <c r="A28" s="3" t="s">
        <v>128</v>
      </c>
      <c r="B28" s="3"/>
      <c r="C28" s="3"/>
      <c r="D28" s="3"/>
      <c r="E28" s="3"/>
      <c r="F28" s="3"/>
      <c r="G28" s="54">
        <f>C24-G27</f>
        <v>96070</v>
      </c>
      <c r="H28" s="3"/>
    </row>
    <row r="29" ht="12.75">
      <c r="G29" s="6"/>
    </row>
    <row r="30" spans="3:6" ht="12.75">
      <c r="C30" s="61" t="s">
        <v>83</v>
      </c>
      <c r="D30" s="61"/>
      <c r="E30" s="61"/>
      <c r="F30" s="61"/>
    </row>
    <row r="31" spans="3:6" ht="12.75">
      <c r="C31" s="62" t="s">
        <v>97</v>
      </c>
      <c r="D31" s="62"/>
      <c r="E31" s="62"/>
      <c r="F31" s="62"/>
    </row>
    <row r="37" ht="12.75">
      <c r="A37" t="s">
        <v>102</v>
      </c>
    </row>
    <row r="38" spans="1:12" ht="12.75">
      <c r="A38" s="33" t="s">
        <v>84</v>
      </c>
      <c r="B38" s="34" t="s">
        <v>85</v>
      </c>
      <c r="C38" s="34" t="s">
        <v>86</v>
      </c>
      <c r="D38" s="34" t="s">
        <v>87</v>
      </c>
      <c r="E38" s="34" t="s">
        <v>88</v>
      </c>
      <c r="F38" s="34" t="s">
        <v>89</v>
      </c>
      <c r="G38" s="34" t="s">
        <v>90</v>
      </c>
      <c r="H38" s="34" t="s">
        <v>91</v>
      </c>
      <c r="I38" s="34" t="s">
        <v>92</v>
      </c>
      <c r="J38" s="34" t="s">
        <v>93</v>
      </c>
      <c r="K38" s="34" t="s">
        <v>94</v>
      </c>
      <c r="L38" s="35" t="s">
        <v>95</v>
      </c>
    </row>
    <row r="39" spans="1:12" ht="12.75">
      <c r="A39" s="36" t="s">
        <v>48</v>
      </c>
      <c r="B39" s="37">
        <f>$E3*HRSW!$B7</f>
        <v>18900</v>
      </c>
      <c r="C39" s="37">
        <f>$E3*HRSW!$B8</f>
        <v>15300</v>
      </c>
      <c r="D39" s="37">
        <f>$E3*HRSW!$B9</f>
        <v>4950</v>
      </c>
      <c r="E39" s="37">
        <f>$E3*HRSW!$B10</f>
        <v>0</v>
      </c>
      <c r="F39" s="37">
        <f>$E3*HRSW!$B11</f>
        <v>64431</v>
      </c>
      <c r="G39" s="37">
        <f>$E3*HRSW!$B12</f>
        <v>12780</v>
      </c>
      <c r="H39" s="37">
        <f>$E3*HRSW!$B13</f>
        <v>12249</v>
      </c>
      <c r="I39" s="37">
        <f>$E3*HRSW!$B14</f>
        <v>13005</v>
      </c>
      <c r="J39" s="37">
        <f>$E3*HRSW!$B15</f>
        <v>0</v>
      </c>
      <c r="K39" s="37">
        <f>$E3*HRSW!$B16</f>
        <v>5400</v>
      </c>
      <c r="L39" s="38">
        <f>$E3*HRSW!$B17</f>
        <v>4041</v>
      </c>
    </row>
    <row r="40" spans="1:12" ht="12.75">
      <c r="A40" s="39" t="s">
        <v>49</v>
      </c>
      <c r="B40" s="25">
        <f>$E4*Durum!$B7</f>
        <v>0</v>
      </c>
      <c r="C40" s="25">
        <f>$E4*Durum!$B8</f>
        <v>0</v>
      </c>
      <c r="D40" s="25">
        <f>$E4*Durum!$B9</f>
        <v>0</v>
      </c>
      <c r="E40" s="25">
        <f>$E4*Durum!$B10</f>
        <v>0</v>
      </c>
      <c r="F40" s="25">
        <f>$E4*Durum!$B11</f>
        <v>0</v>
      </c>
      <c r="G40" s="25">
        <f>$E4*Durum!$B12</f>
        <v>0</v>
      </c>
      <c r="H40" s="25">
        <f>$E4*Durum!$B13</f>
        <v>0</v>
      </c>
      <c r="I40" s="25">
        <f>$E4*Durum!$B14</f>
        <v>0</v>
      </c>
      <c r="J40" s="25">
        <f>$E4*Durum!$B15</f>
        <v>0</v>
      </c>
      <c r="K40" s="25">
        <f>$E4*Durum!$B16</f>
        <v>0</v>
      </c>
      <c r="L40" s="40">
        <f>$E4*Durum!$B17</f>
        <v>0</v>
      </c>
    </row>
    <row r="41" spans="1:12" ht="12.75">
      <c r="A41" s="39" t="s">
        <v>50</v>
      </c>
      <c r="B41" s="25">
        <f>$E5*Barley!$B7</f>
        <v>0</v>
      </c>
      <c r="C41" s="25">
        <f>$E5*Barley!$B8</f>
        <v>0</v>
      </c>
      <c r="D41" s="25">
        <f>$E5*Barley!$B9</f>
        <v>0</v>
      </c>
      <c r="E41" s="25">
        <f>$E5*Barley!$B10</f>
        <v>0</v>
      </c>
      <c r="F41" s="25">
        <f>$E5*Barley!$B11</f>
        <v>0</v>
      </c>
      <c r="G41" s="25">
        <f>$E5*Barley!$B12</f>
        <v>0</v>
      </c>
      <c r="H41" s="25">
        <f>$E5*Barley!$B13</f>
        <v>0</v>
      </c>
      <c r="I41" s="25">
        <f>$E5*Barley!$B14</f>
        <v>0</v>
      </c>
      <c r="J41" s="25">
        <f>$E5*Barley!$B15</f>
        <v>0</v>
      </c>
      <c r="K41" s="25">
        <f>$E5*Barley!$B16</f>
        <v>0</v>
      </c>
      <c r="L41" s="40">
        <f>$E5*Barley!$B17</f>
        <v>0</v>
      </c>
    </row>
    <row r="42" spans="1:12" ht="12.75">
      <c r="A42" s="39" t="s">
        <v>26</v>
      </c>
      <c r="B42" s="25">
        <f>$E6*Corn!$B7</f>
        <v>0</v>
      </c>
      <c r="C42" s="25">
        <f>$E6*Corn!$B8</f>
        <v>0</v>
      </c>
      <c r="D42" s="25">
        <f>$E6*Corn!$B9</f>
        <v>0</v>
      </c>
      <c r="E42" s="25">
        <f>$E6*Corn!$B10</f>
        <v>0</v>
      </c>
      <c r="F42" s="25">
        <f>$E6*Corn!$B11</f>
        <v>0</v>
      </c>
      <c r="G42" s="25">
        <f>$E6*Corn!$B12</f>
        <v>0</v>
      </c>
      <c r="H42" s="25">
        <f>$E6*Corn!$B13</f>
        <v>0</v>
      </c>
      <c r="I42" s="25">
        <f>$E6*Corn!$B14</f>
        <v>0</v>
      </c>
      <c r="J42" s="25">
        <f>$E6*Corn!$B15</f>
        <v>0</v>
      </c>
      <c r="K42" s="25">
        <f>$E6*Corn!$B16</f>
        <v>0</v>
      </c>
      <c r="L42" s="40">
        <f>$E6*Corn!$B17</f>
        <v>0</v>
      </c>
    </row>
    <row r="43" spans="1:12" ht="12.75">
      <c r="A43" s="39" t="s">
        <v>25</v>
      </c>
      <c r="B43" s="25">
        <f>$E7*Soyb!$B7</f>
        <v>27936</v>
      </c>
      <c r="C43" s="25">
        <f>$E7*Soyb!$B8</f>
        <v>10200</v>
      </c>
      <c r="D43" s="25">
        <f>$E7*Soyb!$B9</f>
        <v>0</v>
      </c>
      <c r="E43" s="25">
        <f>$E7*Soyb!$B10</f>
        <v>4800</v>
      </c>
      <c r="F43" s="25">
        <f>$E7*Soyb!$B11</f>
        <v>162</v>
      </c>
      <c r="G43" s="25">
        <f>$E7*Soyb!$B12</f>
        <v>7020</v>
      </c>
      <c r="H43" s="25">
        <f>$E7*Soyb!$B13</f>
        <v>6876.000000000001</v>
      </c>
      <c r="I43" s="25">
        <f>$E7*Soyb!$B14</f>
        <v>8208</v>
      </c>
      <c r="J43" s="25">
        <f>$E7*Soyb!$B15</f>
        <v>0</v>
      </c>
      <c r="K43" s="25">
        <f>$E7*Soyb!$B16</f>
        <v>2100</v>
      </c>
      <c r="L43" s="40">
        <f>$E7*Soyb!$B17</f>
        <v>1848</v>
      </c>
    </row>
    <row r="44" spans="1:12" ht="12.75">
      <c r="A44" s="39" t="s">
        <v>80</v>
      </c>
      <c r="B44" s="25">
        <f>$E8*Drybean!$B7</f>
        <v>12600</v>
      </c>
      <c r="C44" s="25">
        <f>$E8*Drybean!$B8</f>
        <v>8190</v>
      </c>
      <c r="D44" s="25">
        <f>$E8*Drybean!$B9</f>
        <v>0</v>
      </c>
      <c r="E44" s="25">
        <f>$E8*Drybean!$B10</f>
        <v>0</v>
      </c>
      <c r="F44" s="25">
        <f>$E8*Drybean!$B11</f>
        <v>11982</v>
      </c>
      <c r="G44" s="25">
        <f>$E8*Drybean!$B12</f>
        <v>5640</v>
      </c>
      <c r="H44" s="25">
        <f>$E8*Drybean!$B13</f>
        <v>4428</v>
      </c>
      <c r="I44" s="25">
        <f>$E8*Drybean!$B14</f>
        <v>4719</v>
      </c>
      <c r="J44" s="25">
        <f>$E8*Drybean!$B15</f>
        <v>0</v>
      </c>
      <c r="K44" s="25">
        <f>$E8*Drybean!$B16</f>
        <v>1800</v>
      </c>
      <c r="L44" s="40">
        <f>$E8*Drybean!$B17</f>
        <v>1355.9999999999998</v>
      </c>
    </row>
    <row r="45" spans="1:12" ht="12.75">
      <c r="A45" s="39" t="s">
        <v>51</v>
      </c>
      <c r="B45" s="25">
        <f>$E9*Oil_SF!$B7</f>
        <v>0</v>
      </c>
      <c r="C45" s="25">
        <f>$E9*Oil_SF!$B8</f>
        <v>0</v>
      </c>
      <c r="D45" s="25">
        <f>$E9*Oil_SF!$B9</f>
        <v>0</v>
      </c>
      <c r="E45" s="25">
        <f>$E9*Oil_SF!$B10</f>
        <v>0</v>
      </c>
      <c r="F45" s="25">
        <f>$E9*Oil_SF!$B11</f>
        <v>0</v>
      </c>
      <c r="G45" s="25">
        <f>$E9*Oil_SF!$B12</f>
        <v>0</v>
      </c>
      <c r="H45" s="25">
        <f>$E9*Oil_SF!$B13</f>
        <v>0</v>
      </c>
      <c r="I45" s="25">
        <f>$E9*Oil_SF!$B14</f>
        <v>0</v>
      </c>
      <c r="J45" s="25">
        <f>$E9*Oil_SF!$B15</f>
        <v>0</v>
      </c>
      <c r="K45" s="25">
        <f>$E9*Oil_SF!$B16</f>
        <v>0</v>
      </c>
      <c r="L45" s="40">
        <f>$E9*Oil_SF!$B17</f>
        <v>0</v>
      </c>
    </row>
    <row r="46" spans="1:12" ht="12.75">
      <c r="A46" s="39" t="s">
        <v>52</v>
      </c>
      <c r="B46" s="25">
        <f>$E10*Conf_SF!$B7</f>
        <v>0</v>
      </c>
      <c r="C46" s="25">
        <f>$E10*Conf_SF!$B8</f>
        <v>0</v>
      </c>
      <c r="D46" s="25">
        <f>$E10*Conf_SF!$B9</f>
        <v>0</v>
      </c>
      <c r="E46" s="25">
        <f>$E10*Conf_SF!$B10</f>
        <v>0</v>
      </c>
      <c r="F46" s="25">
        <f>$E10*Conf_SF!$B11</f>
        <v>0</v>
      </c>
      <c r="G46" s="25">
        <f>$E10*Conf_SF!$B12</f>
        <v>0</v>
      </c>
      <c r="H46" s="25">
        <f>$E10*Conf_SF!$B13</f>
        <v>0</v>
      </c>
      <c r="I46" s="25">
        <f>$E10*Conf_SF!$B14</f>
        <v>0</v>
      </c>
      <c r="J46" s="25">
        <f>$E10*Conf_SF!$B15</f>
        <v>0</v>
      </c>
      <c r="K46" s="25">
        <f>$E10*Conf_SF!$B16</f>
        <v>0</v>
      </c>
      <c r="L46" s="40">
        <f>$E10*Conf_SF!$B17</f>
        <v>0</v>
      </c>
    </row>
    <row r="47" spans="1:12" ht="12.75">
      <c r="A47" s="39" t="s">
        <v>53</v>
      </c>
      <c r="B47" s="25">
        <f>$E11*Canola!$B7</f>
        <v>0</v>
      </c>
      <c r="C47" s="25">
        <f>$E11*Canola!$B8</f>
        <v>0</v>
      </c>
      <c r="D47" s="25">
        <f>$E11*Canola!$B9</f>
        <v>0</v>
      </c>
      <c r="E47" s="25">
        <f>$E11*Canola!$B10</f>
        <v>0</v>
      </c>
      <c r="F47" s="25">
        <f>$E11*Canola!$B11</f>
        <v>0</v>
      </c>
      <c r="G47" s="25">
        <f>$E11*Canola!$B12</f>
        <v>0</v>
      </c>
      <c r="H47" s="25">
        <f>$E11*Canola!$B13</f>
        <v>0</v>
      </c>
      <c r="I47" s="25">
        <f>$E11*Canola!$B14</f>
        <v>0</v>
      </c>
      <c r="J47" s="25">
        <f>$E11*Canola!$B15</f>
        <v>0</v>
      </c>
      <c r="K47" s="25">
        <f>$E11*Canola!$B16</f>
        <v>0</v>
      </c>
      <c r="L47" s="40">
        <f>$E11*Canola!$B17</f>
        <v>0</v>
      </c>
    </row>
    <row r="48" spans="1:12" ht="12.75">
      <c r="A48" s="39" t="s">
        <v>54</v>
      </c>
      <c r="B48" s="25">
        <f>$E12*Flax!$B7</f>
        <v>0</v>
      </c>
      <c r="C48" s="25">
        <f>$E12*Flax!$B8</f>
        <v>0</v>
      </c>
      <c r="D48" s="25">
        <f>$E12*Flax!$B9</f>
        <v>0</v>
      </c>
      <c r="E48" s="25">
        <f>$E12*Flax!$B10</f>
        <v>0</v>
      </c>
      <c r="F48" s="25">
        <f>$E12*Flax!$B11</f>
        <v>0</v>
      </c>
      <c r="G48" s="25">
        <f>$E12*Flax!$B12</f>
        <v>0</v>
      </c>
      <c r="H48" s="25">
        <f>$E12*Flax!$B13</f>
        <v>0</v>
      </c>
      <c r="I48" s="25">
        <f>$E12*Flax!$B14</f>
        <v>0</v>
      </c>
      <c r="J48" s="25">
        <f>$E12*Flax!$B15</f>
        <v>0</v>
      </c>
      <c r="K48" s="25">
        <f>$E12*Flax!$B16</f>
        <v>0</v>
      </c>
      <c r="L48" s="40">
        <f>$E12*Flax!$B17</f>
        <v>0</v>
      </c>
    </row>
    <row r="49" spans="1:12" ht="12.75">
      <c r="A49" s="39" t="s">
        <v>57</v>
      </c>
      <c r="B49" s="25">
        <f>$E13*Peas!$B$7</f>
        <v>0</v>
      </c>
      <c r="C49" s="25">
        <f>$E13*Peas!$B$8</f>
        <v>0</v>
      </c>
      <c r="D49" s="25">
        <f>$E13*Peas!$B$9</f>
        <v>0</v>
      </c>
      <c r="E49" s="25">
        <f>$E13*Peas!$B$10</f>
        <v>0</v>
      </c>
      <c r="F49" s="25">
        <f>$E13*Peas!$B$11</f>
        <v>0</v>
      </c>
      <c r="G49" s="25">
        <f>$E13*Peas!$B$12</f>
        <v>0</v>
      </c>
      <c r="H49" s="25">
        <f>$E13*Peas!$B$13</f>
        <v>0</v>
      </c>
      <c r="I49" s="25">
        <f>$E13*Peas!$B$14</f>
        <v>0</v>
      </c>
      <c r="J49" s="25">
        <f>$E13*Peas!$B$15</f>
        <v>0</v>
      </c>
      <c r="K49" s="25">
        <f>$E13*Peas!$B$16</f>
        <v>0</v>
      </c>
      <c r="L49" s="40">
        <f>$E13*Peas!$B$17</f>
        <v>0</v>
      </c>
    </row>
    <row r="50" spans="1:12" ht="12.75">
      <c r="A50" s="39" t="s">
        <v>58</v>
      </c>
      <c r="B50" s="25">
        <f>$E14*Oats!$B$7</f>
        <v>0</v>
      </c>
      <c r="C50" s="25">
        <f>$E14*Oats!$B$8</f>
        <v>0</v>
      </c>
      <c r="D50" s="25">
        <f>$E14*Oats!$B$9</f>
        <v>0</v>
      </c>
      <c r="E50" s="25">
        <f>$E14*Oats!$B$10</f>
        <v>0</v>
      </c>
      <c r="F50" s="25">
        <f>$E14*Oats!$B$11</f>
        <v>0</v>
      </c>
      <c r="G50" s="25">
        <f>$E14*Oats!$B$12</f>
        <v>0</v>
      </c>
      <c r="H50" s="25">
        <f>$E14*Oats!$B$13</f>
        <v>0</v>
      </c>
      <c r="I50" s="25">
        <f>$E14*Oats!$B$14</f>
        <v>0</v>
      </c>
      <c r="J50" s="25">
        <f>$E14*Oats!$B$15</f>
        <v>0</v>
      </c>
      <c r="K50" s="25">
        <f>$E14*Oats!$B$16</f>
        <v>0</v>
      </c>
      <c r="L50" s="40">
        <f>$E14*Oats!$B$17</f>
        <v>0</v>
      </c>
    </row>
    <row r="51" spans="1:12" ht="12.75">
      <c r="A51" s="39" t="s">
        <v>55</v>
      </c>
      <c r="B51" s="25">
        <f>$E15*Mustard!$B$7</f>
        <v>0</v>
      </c>
      <c r="C51" s="25">
        <f>$E15*Mustard!$B$8</f>
        <v>0</v>
      </c>
      <c r="D51" s="25">
        <f>$E15*Mustard!$B$9</f>
        <v>0</v>
      </c>
      <c r="E51" s="25">
        <f>$E15*Mustard!$B$10</f>
        <v>0</v>
      </c>
      <c r="F51" s="25">
        <f>$E15*Mustard!$B$11</f>
        <v>0</v>
      </c>
      <c r="G51" s="25">
        <f>$E15*Mustard!$B$12</f>
        <v>0</v>
      </c>
      <c r="H51" s="25">
        <f>$E15*Mustard!$B$13</f>
        <v>0</v>
      </c>
      <c r="I51" s="25">
        <f>$E15*Mustard!$B$14</f>
        <v>0</v>
      </c>
      <c r="J51" s="25">
        <f>$E15*Mustard!$B$15</f>
        <v>0</v>
      </c>
      <c r="K51" s="25">
        <f>$E15*Mustard!$B$16</f>
        <v>0</v>
      </c>
      <c r="L51" s="40">
        <f>$E15*Mustard!$B$17</f>
        <v>0</v>
      </c>
    </row>
    <row r="52" spans="1:12" ht="12.75">
      <c r="A52" s="39" t="s">
        <v>56</v>
      </c>
      <c r="B52" s="25">
        <f>$E16*'Wint.Wht'!$B$7</f>
        <v>0</v>
      </c>
      <c r="C52" s="25">
        <f>$E16*'Wint.Wht'!$B$8</f>
        <v>0</v>
      </c>
      <c r="D52" s="25">
        <f>$E16*'Wint.Wht'!$B$9</f>
        <v>0</v>
      </c>
      <c r="E52" s="25">
        <f>$E16*'Wint.Wht'!$B$10</f>
        <v>0</v>
      </c>
      <c r="F52" s="25">
        <f>$E16*'Wint.Wht'!$B$11</f>
        <v>0</v>
      </c>
      <c r="G52" s="25">
        <f>$E16*'Wint.Wht'!$B$12</f>
        <v>0</v>
      </c>
      <c r="H52" s="25">
        <f>$E16*'Wint.Wht'!$B$13</f>
        <v>0</v>
      </c>
      <c r="I52" s="25">
        <f>$E16*'Wint.Wht'!$B$14</f>
        <v>0</v>
      </c>
      <c r="J52" s="25">
        <f>$E16*'Wint.Wht'!$B$15</f>
        <v>0</v>
      </c>
      <c r="K52" s="25">
        <f>$E16*'Wint.Wht'!$B$16</f>
        <v>0</v>
      </c>
      <c r="L52" s="40">
        <f>$E16*'Wint.Wht'!$B$17</f>
        <v>0</v>
      </c>
    </row>
    <row r="53" spans="1:12" ht="12.75">
      <c r="A53" s="41" t="s">
        <v>76</v>
      </c>
      <c r="B53" s="26">
        <f>SUM(B39:B52)</f>
        <v>59436</v>
      </c>
      <c r="C53" s="26">
        <f aca="true" t="shared" si="4" ref="C53:L53">SUM(C39:C52)</f>
        <v>33690</v>
      </c>
      <c r="D53" s="26">
        <f t="shared" si="4"/>
        <v>4950</v>
      </c>
      <c r="E53" s="26">
        <f t="shared" si="4"/>
        <v>4800</v>
      </c>
      <c r="F53" s="26">
        <f t="shared" si="4"/>
        <v>76575</v>
      </c>
      <c r="G53" s="26">
        <f t="shared" si="4"/>
        <v>25440</v>
      </c>
      <c r="H53" s="26">
        <f t="shared" si="4"/>
        <v>23553</v>
      </c>
      <c r="I53" s="26">
        <f t="shared" si="4"/>
        <v>25932</v>
      </c>
      <c r="J53" s="26">
        <f t="shared" si="4"/>
        <v>0</v>
      </c>
      <c r="K53" s="26">
        <f t="shared" si="4"/>
        <v>9300</v>
      </c>
      <c r="L53" s="42">
        <f t="shared" si="4"/>
        <v>7245</v>
      </c>
    </row>
    <row r="54" spans="1:12" ht="12.75">
      <c r="A54" s="41" t="s">
        <v>96</v>
      </c>
      <c r="B54" s="26"/>
      <c r="C54" s="42"/>
      <c r="D54" s="43">
        <f>SUM(B53:L53)</f>
        <v>270921</v>
      </c>
      <c r="E54" s="27"/>
      <c r="F54" s="27"/>
      <c r="G54" s="27"/>
      <c r="H54" s="27"/>
      <c r="I54" s="27"/>
      <c r="J54" s="27"/>
      <c r="K54" s="27"/>
      <c r="L54" s="27"/>
    </row>
  </sheetData>
  <sheetProtection sheet="1" objects="1" scenarios="1"/>
  <mergeCells count="3">
    <mergeCell ref="C19:E19"/>
    <mergeCell ref="C30:F30"/>
    <mergeCell ref="C31:F3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32</v>
      </c>
      <c r="B1" s="30" t="s">
        <v>0</v>
      </c>
      <c r="C1" s="64" t="s">
        <v>31</v>
      </c>
      <c r="D1" s="64"/>
      <c r="E1" s="64"/>
      <c r="F1" s="64"/>
      <c r="G1" s="64"/>
    </row>
    <row r="2" spans="1:7" ht="12.75">
      <c r="A2" t="s">
        <v>29</v>
      </c>
      <c r="B2" s="9">
        <v>43</v>
      </c>
      <c r="C2" s="63"/>
      <c r="D2" s="63"/>
      <c r="E2" s="63"/>
      <c r="F2" s="63"/>
      <c r="G2" s="63"/>
    </row>
    <row r="3" spans="1:7" ht="12.75">
      <c r="A3" t="s">
        <v>82</v>
      </c>
      <c r="B3" s="12">
        <v>6.13</v>
      </c>
      <c r="C3" s="63"/>
      <c r="D3" s="63"/>
      <c r="E3" s="63"/>
      <c r="F3" s="63"/>
      <c r="G3" s="63"/>
    </row>
    <row r="4" spans="1:7" ht="12.75">
      <c r="A4" t="s">
        <v>28</v>
      </c>
      <c r="B4" s="2">
        <f>B2*B3</f>
        <v>263.59</v>
      </c>
      <c r="C4" s="63"/>
      <c r="D4" s="63"/>
      <c r="E4" s="63"/>
      <c r="F4" s="63"/>
      <c r="G4" s="63"/>
    </row>
    <row r="5" spans="3:7" ht="12.75">
      <c r="C5" s="63"/>
      <c r="D5" s="63"/>
      <c r="E5" s="63"/>
      <c r="F5" s="63"/>
      <c r="G5" s="63"/>
    </row>
    <row r="6" spans="1:7" ht="12.75">
      <c r="A6" t="s">
        <v>1</v>
      </c>
      <c r="C6" s="63"/>
      <c r="D6" s="63"/>
      <c r="E6" s="63"/>
      <c r="F6" s="63"/>
      <c r="G6" s="63"/>
    </row>
    <row r="7" spans="1:7" ht="12.75">
      <c r="A7" s="1" t="s">
        <v>8</v>
      </c>
      <c r="B7" s="11">
        <v>21</v>
      </c>
      <c r="C7" s="63"/>
      <c r="D7" s="63"/>
      <c r="E7" s="63"/>
      <c r="F7" s="63"/>
      <c r="G7" s="63"/>
    </row>
    <row r="8" spans="1:7" ht="12.75">
      <c r="A8" s="1" t="s">
        <v>9</v>
      </c>
      <c r="B8" s="11">
        <v>17</v>
      </c>
      <c r="C8" s="63"/>
      <c r="D8" s="63"/>
      <c r="E8" s="63"/>
      <c r="F8" s="63"/>
      <c r="G8" s="63"/>
    </row>
    <row r="9" spans="1:7" ht="12.75">
      <c r="A9" s="1" t="s">
        <v>24</v>
      </c>
      <c r="B9" s="11">
        <v>5.5</v>
      </c>
      <c r="C9" s="63"/>
      <c r="D9" s="63"/>
      <c r="E9" s="63"/>
      <c r="F9" s="63"/>
      <c r="G9" s="63"/>
    </row>
    <row r="10" spans="1:7" ht="12.75">
      <c r="A10" s="1" t="s">
        <v>10</v>
      </c>
      <c r="B10" s="11">
        <v>0</v>
      </c>
      <c r="C10" s="63"/>
      <c r="D10" s="63"/>
      <c r="E10" s="63"/>
      <c r="F10" s="63"/>
      <c r="G10" s="63"/>
    </row>
    <row r="11" spans="1:7" ht="12.75">
      <c r="A11" s="1" t="s">
        <v>12</v>
      </c>
      <c r="B11" s="11">
        <v>71.59</v>
      </c>
      <c r="C11" s="63"/>
      <c r="D11" s="63"/>
      <c r="E11" s="63"/>
      <c r="F11" s="63"/>
      <c r="G11" s="63"/>
    </row>
    <row r="12" spans="1:7" ht="12.75">
      <c r="A12" s="1" t="s">
        <v>11</v>
      </c>
      <c r="B12" s="11">
        <v>14.2</v>
      </c>
      <c r="C12" s="63"/>
      <c r="D12" s="63"/>
      <c r="E12" s="63"/>
      <c r="F12" s="63"/>
      <c r="G12" s="63"/>
    </row>
    <row r="13" spans="1:7" ht="12.75">
      <c r="A13" s="1" t="s">
        <v>13</v>
      </c>
      <c r="B13" s="11">
        <v>13.61</v>
      </c>
      <c r="C13" s="63"/>
      <c r="D13" s="63"/>
      <c r="E13" s="63"/>
      <c r="F13" s="63"/>
      <c r="G13" s="63"/>
    </row>
    <row r="14" spans="1:7" ht="12.75">
      <c r="A14" s="1" t="s">
        <v>14</v>
      </c>
      <c r="B14" s="11">
        <v>14.45</v>
      </c>
      <c r="C14" s="63"/>
      <c r="D14" s="63"/>
      <c r="E14" s="63"/>
      <c r="F14" s="63"/>
      <c r="G14" s="63"/>
    </row>
    <row r="15" spans="1:7" ht="12.75">
      <c r="A15" s="1" t="s">
        <v>15</v>
      </c>
      <c r="B15" s="11">
        <v>0</v>
      </c>
      <c r="C15" s="63"/>
      <c r="D15" s="63"/>
      <c r="E15" s="63"/>
      <c r="F15" s="63"/>
      <c r="G15" s="63"/>
    </row>
    <row r="16" spans="1:7" ht="12.75">
      <c r="A16" s="1" t="s">
        <v>16</v>
      </c>
      <c r="B16" s="11">
        <v>6</v>
      </c>
      <c r="C16" s="63"/>
      <c r="D16" s="63"/>
      <c r="E16" s="63"/>
      <c r="F16" s="63"/>
      <c r="G16" s="63"/>
    </row>
    <row r="17" spans="1:7" ht="12.75">
      <c r="A17" s="1" t="s">
        <v>17</v>
      </c>
      <c r="B17" s="12">
        <v>4.49</v>
      </c>
      <c r="C17" s="63"/>
      <c r="D17" s="63"/>
      <c r="E17" s="63"/>
      <c r="F17" s="63"/>
      <c r="G17" s="63"/>
    </row>
    <row r="18" spans="1:7" ht="12.75">
      <c r="A18" t="s">
        <v>2</v>
      </c>
      <c r="B18" s="2">
        <f>SUM(B7:B17)</f>
        <v>167.83999999999997</v>
      </c>
      <c r="C18" s="63"/>
      <c r="D18" s="63"/>
      <c r="E18" s="63"/>
      <c r="F18" s="63"/>
      <c r="G18" s="63"/>
    </row>
    <row r="19" spans="2:7" ht="12.75">
      <c r="B19" s="2"/>
      <c r="C19" s="63"/>
      <c r="D19" s="63"/>
      <c r="E19" s="63"/>
      <c r="F19" s="63"/>
      <c r="G19" s="63"/>
    </row>
    <row r="20" spans="1:7" ht="12.75">
      <c r="A20" t="s">
        <v>3</v>
      </c>
      <c r="B20" s="2"/>
      <c r="C20" s="63"/>
      <c r="D20" s="63"/>
      <c r="E20" s="63"/>
      <c r="F20" s="63"/>
      <c r="G20" s="63"/>
    </row>
    <row r="21" spans="1:7" ht="12.75">
      <c r="A21" s="1" t="s">
        <v>18</v>
      </c>
      <c r="B21" s="7">
        <v>5.49</v>
      </c>
      <c r="C21" s="63"/>
      <c r="D21" s="63"/>
      <c r="E21" s="63"/>
      <c r="F21" s="63"/>
      <c r="G21" s="63"/>
    </row>
    <row r="22" spans="1:7" ht="12.75">
      <c r="A22" s="1" t="s">
        <v>19</v>
      </c>
      <c r="B22" s="7">
        <v>17.13</v>
      </c>
      <c r="C22" s="63"/>
      <c r="D22" s="63"/>
      <c r="E22" s="63"/>
      <c r="F22" s="63"/>
      <c r="G22" s="63"/>
    </row>
    <row r="23" spans="1:7" ht="12.75">
      <c r="A23" s="1" t="s">
        <v>20</v>
      </c>
      <c r="B23" s="7">
        <v>10.37</v>
      </c>
      <c r="C23" s="63"/>
      <c r="D23" s="63"/>
      <c r="E23" s="63"/>
      <c r="F23" s="63"/>
      <c r="G23" s="63"/>
    </row>
    <row r="24" spans="1:7" ht="12.75">
      <c r="A24" s="1" t="s">
        <v>21</v>
      </c>
      <c r="B24" s="8">
        <v>60.8</v>
      </c>
      <c r="C24" s="63"/>
      <c r="D24" s="63"/>
      <c r="E24" s="63"/>
      <c r="F24" s="63"/>
      <c r="G24" s="63"/>
    </row>
    <row r="25" spans="1:7" ht="12.75">
      <c r="A25" t="s">
        <v>4</v>
      </c>
      <c r="B25" s="2">
        <f>SUM(B21:B24)</f>
        <v>93.78999999999999</v>
      </c>
      <c r="C25" s="63"/>
      <c r="D25" s="63"/>
      <c r="E25" s="63"/>
      <c r="F25" s="63"/>
      <c r="G25" s="63"/>
    </row>
    <row r="26" spans="2:7" ht="12.75" customHeight="1">
      <c r="B26" s="2"/>
      <c r="C26" s="63"/>
      <c r="D26" s="63"/>
      <c r="E26" s="63"/>
      <c r="F26" s="63"/>
      <c r="G26" s="63"/>
    </row>
    <row r="27" spans="1:7" ht="12.75">
      <c r="A27" t="s">
        <v>5</v>
      </c>
      <c r="B27" s="2">
        <f>B18+B25</f>
        <v>261.63</v>
      </c>
      <c r="C27" s="63"/>
      <c r="D27" s="63"/>
      <c r="E27" s="63"/>
      <c r="F27" s="63"/>
      <c r="G27" s="63"/>
    </row>
    <row r="28" spans="2:7" ht="12.75" customHeight="1">
      <c r="B28" s="2"/>
      <c r="C28" s="63"/>
      <c r="D28" s="63"/>
      <c r="E28" s="63"/>
      <c r="F28" s="63"/>
      <c r="G28" s="63"/>
    </row>
    <row r="29" spans="1:7" ht="12.75">
      <c r="A29" t="s">
        <v>33</v>
      </c>
      <c r="B29" s="2">
        <f>B4-B27</f>
        <v>1.9599999999999795</v>
      </c>
      <c r="C29" s="63"/>
      <c r="D29" s="63"/>
      <c r="E29" s="63"/>
      <c r="F29" s="63"/>
      <c r="G29" s="63"/>
    </row>
    <row r="30" spans="2:7" ht="12.75" customHeight="1">
      <c r="B30" s="2"/>
      <c r="C30" s="63"/>
      <c r="D30" s="63"/>
      <c r="E30" s="63"/>
      <c r="F30" s="63"/>
      <c r="G30" s="63"/>
    </row>
    <row r="31" spans="1:7" ht="12.75">
      <c r="A31" t="s">
        <v>6</v>
      </c>
      <c r="B31" s="31" t="s">
        <v>7</v>
      </c>
      <c r="C31" s="63"/>
      <c r="D31" s="63"/>
      <c r="E31" s="63"/>
      <c r="F31" s="63"/>
      <c r="G31" s="63"/>
    </row>
    <row r="32" spans="1:7" ht="12.75">
      <c r="A32" s="1" t="s">
        <v>22</v>
      </c>
      <c r="B32" s="2">
        <f>B18/B2</f>
        <v>3.903255813953488</v>
      </c>
      <c r="C32" s="63"/>
      <c r="D32" s="63"/>
      <c r="E32" s="63"/>
      <c r="F32" s="63"/>
      <c r="G32" s="63"/>
    </row>
    <row r="33" spans="1:7" ht="12.75">
      <c r="A33" t="s">
        <v>23</v>
      </c>
      <c r="B33" s="2">
        <f>B25/B2</f>
        <v>2.181162790697674</v>
      </c>
      <c r="C33" s="63"/>
      <c r="D33" s="63"/>
      <c r="E33" s="63"/>
      <c r="F33" s="63"/>
      <c r="G33" s="63"/>
    </row>
    <row r="34" spans="1:7" ht="12.75">
      <c r="A34" t="s">
        <v>27</v>
      </c>
      <c r="B34" s="2">
        <f>B27/B2</f>
        <v>6.084418604651162</v>
      </c>
      <c r="C34" s="63"/>
      <c r="D34" s="63"/>
      <c r="E34" s="63"/>
      <c r="F34" s="63"/>
      <c r="G34" s="63"/>
    </row>
  </sheetData>
  <sheetProtection sheet="1" objects="1" scenarios="1" selectLockedCells="1"/>
  <mergeCells count="34"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  <mergeCell ref="C20:G20"/>
    <mergeCell ref="C21:G21"/>
    <mergeCell ref="C22:G22"/>
    <mergeCell ref="C23:G23"/>
    <mergeCell ref="C10:G10"/>
    <mergeCell ref="C11:G11"/>
    <mergeCell ref="C24:G24"/>
    <mergeCell ref="C25:G25"/>
    <mergeCell ref="C14:G14"/>
    <mergeCell ref="C15:G15"/>
    <mergeCell ref="C16:G16"/>
    <mergeCell ref="C17:G17"/>
    <mergeCell ref="C18:G18"/>
    <mergeCell ref="C19:G19"/>
    <mergeCell ref="C12:G12"/>
    <mergeCell ref="C13:G13"/>
    <mergeCell ref="C2:G2"/>
    <mergeCell ref="C3:G3"/>
    <mergeCell ref="C4:G4"/>
    <mergeCell ref="C5:G5"/>
    <mergeCell ref="C6:G6"/>
    <mergeCell ref="C7:G7"/>
    <mergeCell ref="C8:G8"/>
    <mergeCell ref="C9:G9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30" t="s">
        <v>0</v>
      </c>
      <c r="C1" s="65" t="s">
        <v>31</v>
      </c>
      <c r="D1" s="65"/>
      <c r="E1" s="65"/>
      <c r="F1" s="65"/>
      <c r="G1" s="65"/>
    </row>
    <row r="2" spans="1:7" ht="12.75">
      <c r="A2" t="s">
        <v>29</v>
      </c>
      <c r="B2" s="9">
        <v>36</v>
      </c>
      <c r="C2" s="63"/>
      <c r="D2" s="63"/>
      <c r="E2" s="63"/>
      <c r="F2" s="63"/>
      <c r="G2" s="63"/>
    </row>
    <row r="3" spans="1:7" ht="12.75">
      <c r="A3" t="s">
        <v>82</v>
      </c>
      <c r="B3" s="12">
        <v>7.63</v>
      </c>
      <c r="C3" s="63" t="s">
        <v>139</v>
      </c>
      <c r="D3" s="63"/>
      <c r="E3" s="63"/>
      <c r="F3" s="63"/>
      <c r="G3" s="63"/>
    </row>
    <row r="4" spans="1:7" ht="12.75">
      <c r="A4" t="s">
        <v>28</v>
      </c>
      <c r="B4" s="2">
        <f>B2*B3</f>
        <v>274.68</v>
      </c>
      <c r="C4" s="63"/>
      <c r="D4" s="63"/>
      <c r="E4" s="63"/>
      <c r="F4" s="63"/>
      <c r="G4" s="63"/>
    </row>
    <row r="5" spans="3:7" ht="12.75">
      <c r="C5" s="63"/>
      <c r="D5" s="63"/>
      <c r="E5" s="63"/>
      <c r="F5" s="63"/>
      <c r="G5" s="63"/>
    </row>
    <row r="6" spans="1:7" ht="12.75">
      <c r="A6" t="s">
        <v>1</v>
      </c>
      <c r="C6" s="63"/>
      <c r="D6" s="63"/>
      <c r="E6" s="63"/>
      <c r="F6" s="63"/>
      <c r="G6" s="63"/>
    </row>
    <row r="7" spans="1:7" ht="12.75">
      <c r="A7" s="1" t="s">
        <v>8</v>
      </c>
      <c r="B7" s="11">
        <v>22.7</v>
      </c>
      <c r="C7" s="63"/>
      <c r="D7" s="63"/>
      <c r="E7" s="63"/>
      <c r="F7" s="63"/>
      <c r="G7" s="63"/>
    </row>
    <row r="8" spans="1:7" ht="12.75">
      <c r="A8" s="1" t="s">
        <v>9</v>
      </c>
      <c r="B8" s="11">
        <v>17</v>
      </c>
      <c r="C8" s="63"/>
      <c r="D8" s="63"/>
      <c r="E8" s="63"/>
      <c r="F8" s="63"/>
      <c r="G8" s="63"/>
    </row>
    <row r="9" spans="1:7" ht="12.75">
      <c r="A9" s="1" t="s">
        <v>24</v>
      </c>
      <c r="B9" s="11">
        <v>5.5</v>
      </c>
      <c r="C9" s="63"/>
      <c r="D9" s="63"/>
      <c r="E9" s="63"/>
      <c r="F9" s="63"/>
      <c r="G9" s="63"/>
    </row>
    <row r="10" spans="1:7" ht="12.75">
      <c r="A10" s="1" t="s">
        <v>10</v>
      </c>
      <c r="B10" s="11">
        <v>0</v>
      </c>
      <c r="C10" s="63"/>
      <c r="D10" s="63"/>
      <c r="E10" s="63"/>
      <c r="F10" s="63"/>
      <c r="G10" s="63"/>
    </row>
    <row r="11" spans="1:7" ht="12.75">
      <c r="A11" s="1" t="s">
        <v>12</v>
      </c>
      <c r="B11" s="11">
        <v>57.3</v>
      </c>
      <c r="C11" s="63"/>
      <c r="D11" s="63"/>
      <c r="E11" s="63"/>
      <c r="F11" s="63"/>
      <c r="G11" s="63"/>
    </row>
    <row r="12" spans="1:7" ht="12.75">
      <c r="A12" s="1" t="s">
        <v>11</v>
      </c>
      <c r="B12" s="11">
        <v>13</v>
      </c>
      <c r="C12" s="63"/>
      <c r="D12" s="63"/>
      <c r="E12" s="63"/>
      <c r="F12" s="63"/>
      <c r="G12" s="63"/>
    </row>
    <row r="13" spans="1:7" ht="12.75">
      <c r="A13" s="1" t="s">
        <v>13</v>
      </c>
      <c r="B13" s="11">
        <v>13.28</v>
      </c>
      <c r="C13" s="63"/>
      <c r="D13" s="63"/>
      <c r="E13" s="63"/>
      <c r="F13" s="63"/>
      <c r="G13" s="63"/>
    </row>
    <row r="14" spans="1:7" ht="12.75">
      <c r="A14" s="1" t="s">
        <v>14</v>
      </c>
      <c r="B14" s="11">
        <v>14.24</v>
      </c>
      <c r="C14" s="63"/>
      <c r="D14" s="63"/>
      <c r="E14" s="63"/>
      <c r="F14" s="63"/>
      <c r="G14" s="63"/>
    </row>
    <row r="15" spans="1:7" ht="12.75">
      <c r="A15" s="1" t="s">
        <v>15</v>
      </c>
      <c r="B15" s="11">
        <v>0</v>
      </c>
      <c r="C15" s="63"/>
      <c r="D15" s="63"/>
      <c r="E15" s="63"/>
      <c r="F15" s="63"/>
      <c r="G15" s="63"/>
    </row>
    <row r="16" spans="1:7" ht="12.75">
      <c r="A16" s="1" t="s">
        <v>16</v>
      </c>
      <c r="B16" s="11">
        <v>6</v>
      </c>
      <c r="C16" s="63"/>
      <c r="D16" s="63"/>
      <c r="E16" s="63"/>
      <c r="F16" s="63"/>
      <c r="G16" s="63"/>
    </row>
    <row r="17" spans="1:7" ht="12.75">
      <c r="A17" s="1" t="s">
        <v>17</v>
      </c>
      <c r="B17" s="12">
        <v>4.1</v>
      </c>
      <c r="C17" s="63"/>
      <c r="D17" s="63"/>
      <c r="E17" s="63"/>
      <c r="F17" s="63"/>
      <c r="G17" s="63"/>
    </row>
    <row r="18" spans="1:7" ht="12.75">
      <c r="A18" t="s">
        <v>2</v>
      </c>
      <c r="B18" s="2">
        <f>SUM(B7:B17)</f>
        <v>153.12</v>
      </c>
      <c r="C18" s="63"/>
      <c r="D18" s="63"/>
      <c r="E18" s="63"/>
      <c r="F18" s="63"/>
      <c r="G18" s="63"/>
    </row>
    <row r="19" spans="2:7" ht="12.75">
      <c r="B19" s="2"/>
      <c r="C19" s="63"/>
      <c r="D19" s="63"/>
      <c r="E19" s="63"/>
      <c r="F19" s="63"/>
      <c r="G19" s="63"/>
    </row>
    <row r="20" spans="1:7" ht="12.75">
      <c r="A20" t="s">
        <v>3</v>
      </c>
      <c r="B20" s="2"/>
      <c r="C20" s="63"/>
      <c r="D20" s="63"/>
      <c r="E20" s="63"/>
      <c r="F20" s="63"/>
      <c r="G20" s="63"/>
    </row>
    <row r="21" spans="1:7" ht="12.75">
      <c r="A21" s="1" t="s">
        <v>18</v>
      </c>
      <c r="B21" s="7">
        <v>5.38</v>
      </c>
      <c r="C21" s="63"/>
      <c r="D21" s="63"/>
      <c r="E21" s="63"/>
      <c r="F21" s="63"/>
      <c r="G21" s="63"/>
    </row>
    <row r="22" spans="1:7" ht="12.75">
      <c r="A22" s="1" t="s">
        <v>19</v>
      </c>
      <c r="B22" s="7">
        <v>16.84</v>
      </c>
      <c r="C22" s="63"/>
      <c r="D22" s="63"/>
      <c r="E22" s="63"/>
      <c r="F22" s="63"/>
      <c r="G22" s="63"/>
    </row>
    <row r="23" spans="1:7" ht="12.75">
      <c r="A23" s="1" t="s">
        <v>20</v>
      </c>
      <c r="B23" s="7">
        <v>10.22</v>
      </c>
      <c r="C23" s="63"/>
      <c r="D23" s="63"/>
      <c r="E23" s="63"/>
      <c r="F23" s="63"/>
      <c r="G23" s="63"/>
    </row>
    <row r="24" spans="1:7" ht="12.75">
      <c r="A24" s="1" t="s">
        <v>21</v>
      </c>
      <c r="B24" s="8">
        <v>60.8</v>
      </c>
      <c r="C24" s="63"/>
      <c r="D24" s="63"/>
      <c r="E24" s="63"/>
      <c r="F24" s="63"/>
      <c r="G24" s="63"/>
    </row>
    <row r="25" spans="1:7" ht="12.75">
      <c r="A25" t="s">
        <v>4</v>
      </c>
      <c r="B25" s="2">
        <f>SUM(B21:B24)</f>
        <v>93.24</v>
      </c>
      <c r="C25" s="63"/>
      <c r="D25" s="63"/>
      <c r="E25" s="63"/>
      <c r="F25" s="63"/>
      <c r="G25" s="63"/>
    </row>
    <row r="26" spans="2:7" ht="12.75">
      <c r="B26" s="2"/>
      <c r="C26" s="63"/>
      <c r="D26" s="63"/>
      <c r="E26" s="63"/>
      <c r="F26" s="63"/>
      <c r="G26" s="63"/>
    </row>
    <row r="27" spans="1:7" ht="12.75">
      <c r="A27" t="s">
        <v>5</v>
      </c>
      <c r="B27" s="2">
        <f>B18+B25</f>
        <v>246.36</v>
      </c>
      <c r="C27" s="63"/>
      <c r="D27" s="63"/>
      <c r="E27" s="63"/>
      <c r="F27" s="63"/>
      <c r="G27" s="63"/>
    </row>
    <row r="28" spans="2:7" ht="12.75">
      <c r="B28" s="2"/>
      <c r="C28" s="63"/>
      <c r="D28" s="63"/>
      <c r="E28" s="63"/>
      <c r="F28" s="63"/>
      <c r="G28" s="63"/>
    </row>
    <row r="29" spans="1:7" ht="12.75">
      <c r="A29" t="s">
        <v>33</v>
      </c>
      <c r="B29" s="2">
        <f>B4-B27</f>
        <v>28.319999999999993</v>
      </c>
      <c r="C29" s="63"/>
      <c r="D29" s="63"/>
      <c r="E29" s="63"/>
      <c r="F29" s="63"/>
      <c r="G29" s="63"/>
    </row>
    <row r="30" spans="2:7" ht="12.75">
      <c r="B30" s="2"/>
      <c r="C30" s="63"/>
      <c r="D30" s="63"/>
      <c r="E30" s="63"/>
      <c r="F30" s="63"/>
      <c r="G30" s="63"/>
    </row>
    <row r="31" spans="1:7" ht="12.75">
      <c r="A31" t="s">
        <v>6</v>
      </c>
      <c r="B31" s="31" t="s">
        <v>7</v>
      </c>
      <c r="C31" s="63"/>
      <c r="D31" s="63"/>
      <c r="E31" s="63"/>
      <c r="F31" s="63"/>
      <c r="G31" s="63"/>
    </row>
    <row r="32" spans="1:7" ht="12.75">
      <c r="A32" s="1" t="s">
        <v>22</v>
      </c>
      <c r="B32" s="2">
        <f>B18/B2</f>
        <v>4.253333333333334</v>
      </c>
      <c r="C32" s="63"/>
      <c r="D32" s="63"/>
      <c r="E32" s="63"/>
      <c r="F32" s="63"/>
      <c r="G32" s="63"/>
    </row>
    <row r="33" spans="1:7" ht="12.75">
      <c r="A33" t="s">
        <v>23</v>
      </c>
      <c r="B33" s="2">
        <f>B25/B2</f>
        <v>2.59</v>
      </c>
      <c r="C33" s="63"/>
      <c r="D33" s="63"/>
      <c r="E33" s="63"/>
      <c r="F33" s="63"/>
      <c r="G33" s="63"/>
    </row>
    <row r="34" spans="1:7" ht="12.75">
      <c r="A34" t="s">
        <v>27</v>
      </c>
      <c r="B34" s="2">
        <f>B27/B2</f>
        <v>6.843333333333334</v>
      </c>
      <c r="C34" s="63"/>
      <c r="D34" s="63"/>
      <c r="E34" s="63"/>
      <c r="F34" s="63"/>
      <c r="G34" s="63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  <mergeCell ref="C19:G19"/>
    <mergeCell ref="C20:G20"/>
    <mergeCell ref="C21:G21"/>
    <mergeCell ref="C22:G2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3" sqref="C13:G13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30" t="s">
        <v>0</v>
      </c>
      <c r="C1" s="64" t="s">
        <v>31</v>
      </c>
      <c r="D1" s="64"/>
      <c r="E1" s="64"/>
      <c r="F1" s="64"/>
      <c r="G1" s="64"/>
    </row>
    <row r="2" spans="1:7" ht="12.75">
      <c r="A2" t="s">
        <v>29</v>
      </c>
      <c r="B2" s="9">
        <v>57</v>
      </c>
      <c r="C2" s="63"/>
      <c r="D2" s="63"/>
      <c r="E2" s="63"/>
      <c r="F2" s="63"/>
      <c r="G2" s="63"/>
    </row>
    <row r="3" spans="1:7" ht="12.75">
      <c r="A3" t="s">
        <v>82</v>
      </c>
      <c r="B3" s="12">
        <v>4.14</v>
      </c>
      <c r="C3" s="63" t="s">
        <v>138</v>
      </c>
      <c r="D3" s="63"/>
      <c r="E3" s="63"/>
      <c r="F3" s="63"/>
      <c r="G3" s="63"/>
    </row>
    <row r="4" spans="1:7" ht="12.75">
      <c r="A4" t="s">
        <v>28</v>
      </c>
      <c r="B4" s="2">
        <f>B2*B3</f>
        <v>235.98</v>
      </c>
      <c r="C4" s="63"/>
      <c r="D4" s="63"/>
      <c r="E4" s="63"/>
      <c r="F4" s="63"/>
      <c r="G4" s="63"/>
    </row>
    <row r="5" spans="3:7" ht="12.75">
      <c r="C5" s="63"/>
      <c r="D5" s="63"/>
      <c r="E5" s="63"/>
      <c r="F5" s="63"/>
      <c r="G5" s="63"/>
    </row>
    <row r="6" spans="1:7" ht="12.75">
      <c r="A6" t="s">
        <v>1</v>
      </c>
      <c r="C6" s="63"/>
      <c r="D6" s="63"/>
      <c r="E6" s="63"/>
      <c r="F6" s="63"/>
      <c r="G6" s="63"/>
    </row>
    <row r="7" spans="1:7" ht="12.75">
      <c r="A7" s="1" t="s">
        <v>8</v>
      </c>
      <c r="B7" s="11">
        <v>15.2</v>
      </c>
      <c r="C7" s="63"/>
      <c r="D7" s="63"/>
      <c r="E7" s="63"/>
      <c r="F7" s="63"/>
      <c r="G7" s="63"/>
    </row>
    <row r="8" spans="1:7" ht="12.75">
      <c r="A8" s="1" t="s">
        <v>9</v>
      </c>
      <c r="B8" s="11">
        <v>14</v>
      </c>
      <c r="C8" s="63"/>
      <c r="D8" s="63"/>
      <c r="E8" s="63"/>
      <c r="F8" s="63"/>
      <c r="G8" s="63"/>
    </row>
    <row r="9" spans="1:7" ht="12.75">
      <c r="A9" s="1" t="s">
        <v>24</v>
      </c>
      <c r="B9" s="11">
        <v>1.5</v>
      </c>
      <c r="C9" s="63"/>
      <c r="D9" s="63"/>
      <c r="E9" s="63"/>
      <c r="F9" s="63"/>
      <c r="G9" s="63"/>
    </row>
    <row r="10" spans="1:7" ht="12.75">
      <c r="A10" s="1" t="s">
        <v>10</v>
      </c>
      <c r="B10" s="11">
        <v>0</v>
      </c>
      <c r="C10" s="63"/>
      <c r="D10" s="63"/>
      <c r="E10" s="63"/>
      <c r="F10" s="63"/>
      <c r="G10" s="63"/>
    </row>
    <row r="11" spans="1:7" ht="12.75">
      <c r="A11" s="1" t="s">
        <v>12</v>
      </c>
      <c r="B11" s="11">
        <v>55.31</v>
      </c>
      <c r="C11" s="63"/>
      <c r="D11" s="63"/>
      <c r="E11" s="63"/>
      <c r="F11" s="63"/>
      <c r="G11" s="63"/>
    </row>
    <row r="12" spans="1:7" ht="12.75">
      <c r="A12" s="1" t="s">
        <v>11</v>
      </c>
      <c r="B12" s="11">
        <v>8.3</v>
      </c>
      <c r="C12" s="63"/>
      <c r="D12" s="63"/>
      <c r="E12" s="63"/>
      <c r="F12" s="63"/>
      <c r="G12" s="63"/>
    </row>
    <row r="13" spans="1:7" ht="12.75">
      <c r="A13" s="1" t="s">
        <v>13</v>
      </c>
      <c r="B13" s="11">
        <v>14.9</v>
      </c>
      <c r="C13" s="63"/>
      <c r="D13" s="63"/>
      <c r="E13" s="63"/>
      <c r="F13" s="63"/>
      <c r="G13" s="63"/>
    </row>
    <row r="14" spans="1:7" ht="12.75">
      <c r="A14" s="1" t="s">
        <v>14</v>
      </c>
      <c r="B14" s="11">
        <v>15.31</v>
      </c>
      <c r="C14" s="63"/>
      <c r="D14" s="63"/>
      <c r="E14" s="63"/>
      <c r="F14" s="63"/>
      <c r="G14" s="63"/>
    </row>
    <row r="15" spans="1:7" ht="12.75">
      <c r="A15" s="1" t="s">
        <v>15</v>
      </c>
      <c r="B15" s="11">
        <v>0</v>
      </c>
      <c r="C15" s="63"/>
      <c r="D15" s="63"/>
      <c r="E15" s="63"/>
      <c r="F15" s="63"/>
      <c r="G15" s="63"/>
    </row>
    <row r="16" spans="1:7" ht="12.75">
      <c r="A16" s="1" t="s">
        <v>16</v>
      </c>
      <c r="B16" s="11">
        <v>6</v>
      </c>
      <c r="C16" s="63"/>
      <c r="D16" s="63"/>
      <c r="E16" s="63"/>
      <c r="F16" s="63"/>
      <c r="G16" s="63"/>
    </row>
    <row r="17" spans="1:7" ht="12.75">
      <c r="A17" s="1" t="s">
        <v>17</v>
      </c>
      <c r="B17" s="12">
        <v>3.59</v>
      </c>
      <c r="C17" s="63"/>
      <c r="D17" s="63"/>
      <c r="E17" s="63"/>
      <c r="F17" s="63"/>
      <c r="G17" s="63"/>
    </row>
    <row r="18" spans="1:7" ht="12.75">
      <c r="A18" t="s">
        <v>2</v>
      </c>
      <c r="B18" s="2">
        <f>SUM(B7:B17)</f>
        <v>134.11</v>
      </c>
      <c r="C18" s="63"/>
      <c r="D18" s="63"/>
      <c r="E18" s="63"/>
      <c r="F18" s="63"/>
      <c r="G18" s="63"/>
    </row>
    <row r="19" spans="2:7" ht="12.75">
      <c r="B19" s="2"/>
      <c r="C19" s="63"/>
      <c r="D19" s="63"/>
      <c r="E19" s="63"/>
      <c r="F19" s="63"/>
      <c r="G19" s="63"/>
    </row>
    <row r="20" spans="1:7" ht="12.75">
      <c r="A20" t="s">
        <v>3</v>
      </c>
      <c r="B20" s="2"/>
      <c r="C20" s="63"/>
      <c r="D20" s="63"/>
      <c r="E20" s="63"/>
      <c r="F20" s="63"/>
      <c r="G20" s="63"/>
    </row>
    <row r="21" spans="1:7" ht="12.75">
      <c r="A21" s="1" t="s">
        <v>18</v>
      </c>
      <c r="B21" s="7">
        <v>5.82</v>
      </c>
      <c r="C21" s="63"/>
      <c r="D21" s="63"/>
      <c r="E21" s="63"/>
      <c r="F21" s="63"/>
      <c r="G21" s="63"/>
    </row>
    <row r="22" spans="1:7" ht="12.75">
      <c r="A22" s="1" t="s">
        <v>19</v>
      </c>
      <c r="B22" s="7">
        <v>18.07</v>
      </c>
      <c r="C22" s="63"/>
      <c r="D22" s="63"/>
      <c r="E22" s="63"/>
      <c r="F22" s="63"/>
      <c r="G22" s="63"/>
    </row>
    <row r="23" spans="1:7" ht="12.75">
      <c r="A23" s="1" t="s">
        <v>20</v>
      </c>
      <c r="B23" s="7">
        <v>11.07</v>
      </c>
      <c r="C23" s="63"/>
      <c r="D23" s="63"/>
      <c r="E23" s="63"/>
      <c r="F23" s="63"/>
      <c r="G23" s="63"/>
    </row>
    <row r="24" spans="1:7" ht="12.75">
      <c r="A24" s="1" t="s">
        <v>21</v>
      </c>
      <c r="B24" s="8">
        <v>60.8</v>
      </c>
      <c r="C24" s="63"/>
      <c r="D24" s="63"/>
      <c r="E24" s="63"/>
      <c r="F24" s="63"/>
      <c r="G24" s="63"/>
    </row>
    <row r="25" spans="1:7" ht="12.75">
      <c r="A25" t="s">
        <v>4</v>
      </c>
      <c r="B25" s="2">
        <f>SUM(B21:B24)</f>
        <v>95.75999999999999</v>
      </c>
      <c r="C25" s="63"/>
      <c r="D25" s="63"/>
      <c r="E25" s="63"/>
      <c r="F25" s="63"/>
      <c r="G25" s="63"/>
    </row>
    <row r="26" spans="2:7" ht="12.75">
      <c r="B26" s="2"/>
      <c r="C26" s="63"/>
      <c r="D26" s="63"/>
      <c r="E26" s="63"/>
      <c r="F26" s="63"/>
      <c r="G26" s="63"/>
    </row>
    <row r="27" spans="1:7" ht="12.75">
      <c r="A27" t="s">
        <v>5</v>
      </c>
      <c r="B27" s="2">
        <f>B18+B25</f>
        <v>229.87</v>
      </c>
      <c r="C27" s="63"/>
      <c r="D27" s="63"/>
      <c r="E27" s="63"/>
      <c r="F27" s="63"/>
      <c r="G27" s="63"/>
    </row>
    <row r="28" spans="2:7" ht="12.75">
      <c r="B28" s="2"/>
      <c r="C28" s="63"/>
      <c r="D28" s="63"/>
      <c r="E28" s="63"/>
      <c r="F28" s="63"/>
      <c r="G28" s="63"/>
    </row>
    <row r="29" spans="1:7" ht="12.75">
      <c r="A29" t="s">
        <v>33</v>
      </c>
      <c r="B29" s="2">
        <f>B4-B27</f>
        <v>6.109999999999985</v>
      </c>
      <c r="C29" s="63"/>
      <c r="D29" s="63"/>
      <c r="E29" s="63"/>
      <c r="F29" s="63"/>
      <c r="G29" s="63"/>
    </row>
    <row r="30" spans="2:7" ht="12.75">
      <c r="B30" s="2"/>
      <c r="C30" s="63"/>
      <c r="D30" s="63"/>
      <c r="E30" s="63"/>
      <c r="F30" s="63"/>
      <c r="G30" s="63"/>
    </row>
    <row r="31" spans="1:7" ht="12.75">
      <c r="A31" t="s">
        <v>6</v>
      </c>
      <c r="B31" s="31" t="s">
        <v>7</v>
      </c>
      <c r="C31" s="63"/>
      <c r="D31" s="63"/>
      <c r="E31" s="63"/>
      <c r="F31" s="63"/>
      <c r="G31" s="63"/>
    </row>
    <row r="32" spans="1:7" ht="12.75">
      <c r="A32" s="1" t="s">
        <v>22</v>
      </c>
      <c r="B32" s="2">
        <f>B18/B2</f>
        <v>2.35280701754386</v>
      </c>
      <c r="C32" s="63"/>
      <c r="D32" s="63"/>
      <c r="E32" s="63"/>
      <c r="F32" s="63"/>
      <c r="G32" s="63"/>
    </row>
    <row r="33" spans="1:7" ht="12.75">
      <c r="A33" t="s">
        <v>23</v>
      </c>
      <c r="B33" s="2">
        <f>B25/B2</f>
        <v>1.68</v>
      </c>
      <c r="C33" s="63"/>
      <c r="D33" s="63"/>
      <c r="E33" s="63"/>
      <c r="F33" s="63"/>
      <c r="G33" s="63"/>
    </row>
    <row r="34" spans="1:7" ht="12.75">
      <c r="A34" t="s">
        <v>27</v>
      </c>
      <c r="B34" s="2">
        <f>B27/B2</f>
        <v>4.03280701754386</v>
      </c>
      <c r="C34" s="63"/>
      <c r="D34" s="63"/>
      <c r="E34" s="63"/>
      <c r="F34" s="63"/>
      <c r="G34" s="63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  <mergeCell ref="C19:G19"/>
    <mergeCell ref="C20:G20"/>
    <mergeCell ref="C21:G21"/>
    <mergeCell ref="C22:G2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36</v>
      </c>
      <c r="B1" s="30" t="s">
        <v>0</v>
      </c>
      <c r="C1" s="64" t="s">
        <v>31</v>
      </c>
      <c r="D1" s="64"/>
      <c r="E1" s="64"/>
      <c r="F1" s="64"/>
      <c r="G1" s="64"/>
    </row>
    <row r="2" spans="1:7" ht="12.75">
      <c r="A2" t="s">
        <v>29</v>
      </c>
      <c r="B2" s="9">
        <v>106</v>
      </c>
      <c r="C2" s="63"/>
      <c r="D2" s="63"/>
      <c r="E2" s="63"/>
      <c r="F2" s="63"/>
      <c r="G2" s="63"/>
    </row>
    <row r="3" spans="1:7" ht="12.75">
      <c r="A3" t="s">
        <v>82</v>
      </c>
      <c r="B3" s="12">
        <v>3.4</v>
      </c>
      <c r="C3" s="63"/>
      <c r="D3" s="63"/>
      <c r="E3" s="63"/>
      <c r="F3" s="63"/>
      <c r="G3" s="63"/>
    </row>
    <row r="4" spans="1:7" ht="12.75">
      <c r="A4" t="s">
        <v>28</v>
      </c>
      <c r="B4" s="2">
        <f>B2*B3</f>
        <v>360.4</v>
      </c>
      <c r="C4" s="63"/>
      <c r="D4" s="63"/>
      <c r="E4" s="63"/>
      <c r="F4" s="63"/>
      <c r="G4" s="63"/>
    </row>
    <row r="5" spans="3:7" ht="12.75">
      <c r="C5" s="63"/>
      <c r="D5" s="63"/>
      <c r="E5" s="63"/>
      <c r="F5" s="63"/>
      <c r="G5" s="63"/>
    </row>
    <row r="6" spans="1:7" ht="12.75">
      <c r="A6" t="s">
        <v>1</v>
      </c>
      <c r="C6" s="63"/>
      <c r="D6" s="63"/>
      <c r="E6" s="63"/>
      <c r="F6" s="63"/>
      <c r="G6" s="63"/>
    </row>
    <row r="7" spans="1:7" ht="12.75">
      <c r="A7" s="1" t="s">
        <v>8</v>
      </c>
      <c r="B7" s="11">
        <v>64.92</v>
      </c>
      <c r="C7" s="63"/>
      <c r="D7" s="63"/>
      <c r="E7" s="63"/>
      <c r="F7" s="63"/>
      <c r="G7" s="63"/>
    </row>
    <row r="8" spans="1:7" ht="12.75">
      <c r="A8" s="1" t="s">
        <v>9</v>
      </c>
      <c r="B8" s="11">
        <v>17</v>
      </c>
      <c r="C8" s="63"/>
      <c r="D8" s="63"/>
      <c r="E8" s="63"/>
      <c r="F8" s="63"/>
      <c r="G8" s="63"/>
    </row>
    <row r="9" spans="1:7" ht="12.75">
      <c r="A9" s="1" t="s">
        <v>24</v>
      </c>
      <c r="B9" s="11">
        <v>0</v>
      </c>
      <c r="C9" s="63"/>
      <c r="D9" s="63"/>
      <c r="E9" s="63"/>
      <c r="F9" s="63"/>
      <c r="G9" s="63"/>
    </row>
    <row r="10" spans="1:7" ht="12.75">
      <c r="A10" s="1" t="s">
        <v>10</v>
      </c>
      <c r="B10" s="11">
        <v>0</v>
      </c>
      <c r="C10" s="63"/>
      <c r="D10" s="63"/>
      <c r="E10" s="63"/>
      <c r="F10" s="63"/>
      <c r="G10" s="63"/>
    </row>
    <row r="11" spans="1:7" ht="12.75">
      <c r="A11" s="1" t="s">
        <v>12</v>
      </c>
      <c r="B11" s="11">
        <v>92.74</v>
      </c>
      <c r="C11" s="63"/>
      <c r="D11" s="63"/>
      <c r="E11" s="63"/>
      <c r="F11" s="63"/>
      <c r="G11" s="63"/>
    </row>
    <row r="12" spans="1:7" ht="12.75">
      <c r="A12" s="1" t="s">
        <v>11</v>
      </c>
      <c r="B12" s="11">
        <v>26.9</v>
      </c>
      <c r="C12" s="63"/>
      <c r="D12" s="63"/>
      <c r="E12" s="63"/>
      <c r="F12" s="63"/>
      <c r="G12" s="63"/>
    </row>
    <row r="13" spans="1:7" ht="12.75">
      <c r="A13" s="1" t="s">
        <v>13</v>
      </c>
      <c r="B13" s="11">
        <v>19.21</v>
      </c>
      <c r="C13" s="63"/>
      <c r="D13" s="63"/>
      <c r="E13" s="63"/>
      <c r="F13" s="63"/>
      <c r="G13" s="63"/>
    </row>
    <row r="14" spans="1:7" ht="12.75">
      <c r="A14" s="1" t="s">
        <v>14</v>
      </c>
      <c r="B14" s="11">
        <v>19.01</v>
      </c>
      <c r="C14" s="63"/>
      <c r="D14" s="63"/>
      <c r="E14" s="63"/>
      <c r="F14" s="63"/>
      <c r="G14" s="63"/>
    </row>
    <row r="15" spans="1:7" ht="12.75">
      <c r="A15" s="1" t="s">
        <v>15</v>
      </c>
      <c r="B15" s="11">
        <v>21.2</v>
      </c>
      <c r="C15" s="63"/>
      <c r="D15" s="63"/>
      <c r="E15" s="63"/>
      <c r="F15" s="63"/>
      <c r="G15" s="63"/>
    </row>
    <row r="16" spans="1:7" ht="12.75">
      <c r="A16" s="1" t="s">
        <v>16</v>
      </c>
      <c r="B16" s="11">
        <v>6</v>
      </c>
      <c r="C16" s="63"/>
      <c r="D16" s="63"/>
      <c r="E16" s="63"/>
      <c r="F16" s="63"/>
      <c r="G16" s="63"/>
    </row>
    <row r="17" spans="1:7" ht="12.75">
      <c r="A17" s="1" t="s">
        <v>17</v>
      </c>
      <c r="B17" s="12">
        <v>7.34</v>
      </c>
      <c r="C17" s="63"/>
      <c r="D17" s="63"/>
      <c r="E17" s="63"/>
      <c r="F17" s="63"/>
      <c r="G17" s="63"/>
    </row>
    <row r="18" spans="1:7" ht="12.75">
      <c r="A18" t="s">
        <v>2</v>
      </c>
      <c r="B18" s="2">
        <f>SUM(B7:B17)</f>
        <v>274.32</v>
      </c>
      <c r="C18" s="63"/>
      <c r="D18" s="63"/>
      <c r="E18" s="63"/>
      <c r="F18" s="63"/>
      <c r="G18" s="63"/>
    </row>
    <row r="19" spans="2:7" ht="12.75">
      <c r="B19" s="2"/>
      <c r="C19" s="63"/>
      <c r="D19" s="63"/>
      <c r="E19" s="63"/>
      <c r="F19" s="63"/>
      <c r="G19" s="63"/>
    </row>
    <row r="20" spans="1:7" ht="12.75">
      <c r="A20" t="s">
        <v>3</v>
      </c>
      <c r="B20" s="2"/>
      <c r="C20" s="63"/>
      <c r="D20" s="63"/>
      <c r="E20" s="63"/>
      <c r="F20" s="63"/>
      <c r="G20" s="63"/>
    </row>
    <row r="21" spans="1:7" ht="12.75">
      <c r="A21" s="1" t="s">
        <v>18</v>
      </c>
      <c r="B21" s="7">
        <v>7.47</v>
      </c>
      <c r="C21" s="63"/>
      <c r="D21" s="63"/>
      <c r="E21" s="63"/>
      <c r="F21" s="63"/>
      <c r="G21" s="63"/>
    </row>
    <row r="22" spans="1:7" ht="12.75">
      <c r="A22" s="1" t="s">
        <v>19</v>
      </c>
      <c r="B22" s="7">
        <v>25.93</v>
      </c>
      <c r="C22" s="63"/>
      <c r="D22" s="63"/>
      <c r="E22" s="63"/>
      <c r="F22" s="63"/>
      <c r="G22" s="63"/>
    </row>
    <row r="23" spans="1:7" ht="12.75">
      <c r="A23" s="1" t="s">
        <v>20</v>
      </c>
      <c r="B23" s="7">
        <v>15.36</v>
      </c>
      <c r="C23" s="63"/>
      <c r="D23" s="63"/>
      <c r="E23" s="63"/>
      <c r="F23" s="63"/>
      <c r="G23" s="63"/>
    </row>
    <row r="24" spans="1:7" ht="12.75">
      <c r="A24" s="1" t="s">
        <v>21</v>
      </c>
      <c r="B24" s="8">
        <v>60.8</v>
      </c>
      <c r="C24" s="63"/>
      <c r="D24" s="63"/>
      <c r="E24" s="63"/>
      <c r="F24" s="63"/>
      <c r="G24" s="63"/>
    </row>
    <row r="25" spans="1:7" ht="12.75">
      <c r="A25" t="s">
        <v>4</v>
      </c>
      <c r="B25" s="2">
        <f>SUM(B21:B24)</f>
        <v>109.56</v>
      </c>
      <c r="C25" s="63"/>
      <c r="D25" s="63"/>
      <c r="E25" s="63"/>
      <c r="F25" s="63"/>
      <c r="G25" s="63"/>
    </row>
    <row r="26" spans="2:7" ht="12.75">
      <c r="B26" s="2"/>
      <c r="C26" s="63"/>
      <c r="D26" s="63"/>
      <c r="E26" s="63"/>
      <c r="F26" s="63"/>
      <c r="G26" s="63"/>
    </row>
    <row r="27" spans="1:7" ht="12.75">
      <c r="A27" t="s">
        <v>5</v>
      </c>
      <c r="B27" s="2">
        <f>B18+B25</f>
        <v>383.88</v>
      </c>
      <c r="C27" s="63"/>
      <c r="D27" s="63"/>
      <c r="E27" s="63"/>
      <c r="F27" s="63"/>
      <c r="G27" s="63"/>
    </row>
    <row r="28" spans="2:7" ht="12.75">
      <c r="B28" s="2"/>
      <c r="C28" s="63"/>
      <c r="D28" s="63"/>
      <c r="E28" s="63"/>
      <c r="F28" s="63"/>
      <c r="G28" s="63"/>
    </row>
    <row r="29" spans="1:7" ht="12.75">
      <c r="A29" t="s">
        <v>33</v>
      </c>
      <c r="B29" s="2">
        <f>B4-B27</f>
        <v>-23.480000000000018</v>
      </c>
      <c r="C29" s="63"/>
      <c r="D29" s="63"/>
      <c r="E29" s="63"/>
      <c r="F29" s="63"/>
      <c r="G29" s="63"/>
    </row>
    <row r="30" spans="2:7" ht="12.75">
      <c r="B30" s="2"/>
      <c r="C30" s="63"/>
      <c r="D30" s="63"/>
      <c r="E30" s="63"/>
      <c r="F30" s="63"/>
      <c r="G30" s="63"/>
    </row>
    <row r="31" spans="1:7" ht="12.75">
      <c r="A31" t="s">
        <v>6</v>
      </c>
      <c r="B31" s="31" t="s">
        <v>7</v>
      </c>
      <c r="C31" s="63"/>
      <c r="D31" s="63"/>
      <c r="E31" s="63"/>
      <c r="F31" s="63"/>
      <c r="G31" s="63"/>
    </row>
    <row r="32" spans="1:7" ht="12.75">
      <c r="A32" s="1" t="s">
        <v>22</v>
      </c>
      <c r="B32" s="2">
        <f>B18/B2</f>
        <v>2.587924528301887</v>
      </c>
      <c r="C32" s="63"/>
      <c r="D32" s="63"/>
      <c r="E32" s="63"/>
      <c r="F32" s="63"/>
      <c r="G32" s="63"/>
    </row>
    <row r="33" spans="1:7" ht="12.75">
      <c r="A33" t="s">
        <v>23</v>
      </c>
      <c r="B33" s="2">
        <f>B25/B2</f>
        <v>1.0335849056603774</v>
      </c>
      <c r="C33" s="63"/>
      <c r="D33" s="63"/>
      <c r="E33" s="63"/>
      <c r="F33" s="63"/>
      <c r="G33" s="63"/>
    </row>
    <row r="34" spans="1:7" ht="12.75">
      <c r="A34" t="s">
        <v>27</v>
      </c>
      <c r="B34" s="2">
        <f>B27/B2</f>
        <v>3.621509433962264</v>
      </c>
      <c r="C34" s="63"/>
      <c r="D34" s="63"/>
      <c r="E34" s="63"/>
      <c r="F34" s="63"/>
      <c r="G34" s="63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  <mergeCell ref="C19:G19"/>
    <mergeCell ref="C20:G20"/>
    <mergeCell ref="C21:G21"/>
    <mergeCell ref="C22:G2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30" t="s">
        <v>0</v>
      </c>
      <c r="C1" s="64" t="s">
        <v>31</v>
      </c>
      <c r="D1" s="64"/>
      <c r="E1" s="64"/>
      <c r="F1" s="64"/>
      <c r="G1" s="64"/>
    </row>
    <row r="2" spans="1:7" ht="12.75">
      <c r="A2" t="s">
        <v>29</v>
      </c>
      <c r="B2" s="9">
        <v>31</v>
      </c>
      <c r="C2" s="63"/>
      <c r="D2" s="63"/>
      <c r="E2" s="63"/>
      <c r="F2" s="63"/>
      <c r="G2" s="63"/>
    </row>
    <row r="3" spans="1:7" ht="12.75">
      <c r="A3" t="s">
        <v>82</v>
      </c>
      <c r="B3" s="12">
        <v>8.4</v>
      </c>
      <c r="C3" s="63"/>
      <c r="D3" s="63"/>
      <c r="E3" s="63"/>
      <c r="F3" s="63"/>
      <c r="G3" s="63"/>
    </row>
    <row r="4" spans="1:7" ht="12.75">
      <c r="A4" t="s">
        <v>28</v>
      </c>
      <c r="B4" s="2">
        <f>B2*B3</f>
        <v>260.40000000000003</v>
      </c>
      <c r="C4" s="63"/>
      <c r="D4" s="63"/>
      <c r="E4" s="63"/>
      <c r="F4" s="63"/>
      <c r="G4" s="63"/>
    </row>
    <row r="5" spans="3:7" ht="12.75">
      <c r="C5" s="63"/>
      <c r="D5" s="63"/>
      <c r="E5" s="63"/>
      <c r="F5" s="63"/>
      <c r="G5" s="63"/>
    </row>
    <row r="6" spans="1:7" ht="12.75">
      <c r="A6" t="s">
        <v>1</v>
      </c>
      <c r="C6" s="63"/>
      <c r="D6" s="63"/>
      <c r="E6" s="63"/>
      <c r="F6" s="63"/>
      <c r="G6" s="63"/>
    </row>
    <row r="7" spans="1:7" ht="12.75">
      <c r="A7" s="1" t="s">
        <v>8</v>
      </c>
      <c r="B7" s="11">
        <v>46.56</v>
      </c>
      <c r="C7" s="63"/>
      <c r="D7" s="63"/>
      <c r="E7" s="63"/>
      <c r="F7" s="63"/>
      <c r="G7" s="63"/>
    </row>
    <row r="8" spans="1:7" ht="12.75">
      <c r="A8" s="1" t="s">
        <v>9</v>
      </c>
      <c r="B8" s="11">
        <v>17</v>
      </c>
      <c r="C8" s="63"/>
      <c r="D8" s="63"/>
      <c r="E8" s="63"/>
      <c r="F8" s="63"/>
      <c r="G8" s="63"/>
    </row>
    <row r="9" spans="1:7" ht="12.75">
      <c r="A9" s="1" t="s">
        <v>24</v>
      </c>
      <c r="B9" s="11">
        <v>0</v>
      </c>
      <c r="C9" s="63"/>
      <c r="D9" s="63"/>
      <c r="E9" s="63"/>
      <c r="F9" s="63"/>
      <c r="G9" s="63"/>
    </row>
    <row r="10" spans="1:7" ht="12.75">
      <c r="A10" s="1" t="s">
        <v>10</v>
      </c>
      <c r="B10" s="11">
        <v>8</v>
      </c>
      <c r="C10" s="63"/>
      <c r="D10" s="63"/>
      <c r="E10" s="63"/>
      <c r="F10" s="63"/>
      <c r="G10" s="63"/>
    </row>
    <row r="11" spans="1:7" ht="12.75">
      <c r="A11" s="1" t="s">
        <v>12</v>
      </c>
      <c r="B11" s="11">
        <v>0.27</v>
      </c>
      <c r="C11" s="63"/>
      <c r="D11" s="63"/>
      <c r="E11" s="63"/>
      <c r="F11" s="63"/>
      <c r="G11" s="63"/>
    </row>
    <row r="12" spans="1:7" ht="12.75">
      <c r="A12" s="1" t="s">
        <v>11</v>
      </c>
      <c r="B12" s="11">
        <v>11.7</v>
      </c>
      <c r="C12" s="63"/>
      <c r="D12" s="63"/>
      <c r="E12" s="63"/>
      <c r="F12" s="63"/>
      <c r="G12" s="63"/>
    </row>
    <row r="13" spans="1:7" ht="12.75">
      <c r="A13" s="1" t="s">
        <v>13</v>
      </c>
      <c r="B13" s="11">
        <v>11.46</v>
      </c>
      <c r="C13" s="63"/>
      <c r="D13" s="63"/>
      <c r="E13" s="63"/>
      <c r="F13" s="63"/>
      <c r="G13" s="63"/>
    </row>
    <row r="14" spans="1:7" ht="12.75">
      <c r="A14" s="1" t="s">
        <v>14</v>
      </c>
      <c r="B14" s="11">
        <v>13.68</v>
      </c>
      <c r="C14" s="63"/>
      <c r="D14" s="63"/>
      <c r="E14" s="63"/>
      <c r="F14" s="63"/>
      <c r="G14" s="63"/>
    </row>
    <row r="15" spans="1:7" ht="12.75">
      <c r="A15" s="1" t="s">
        <v>15</v>
      </c>
      <c r="B15" s="11">
        <v>0</v>
      </c>
      <c r="C15" s="63"/>
      <c r="D15" s="63"/>
      <c r="E15" s="63"/>
      <c r="F15" s="63"/>
      <c r="G15" s="63"/>
    </row>
    <row r="16" spans="1:7" ht="12.75">
      <c r="A16" s="1" t="s">
        <v>16</v>
      </c>
      <c r="B16" s="11">
        <v>3.5</v>
      </c>
      <c r="C16" s="63"/>
      <c r="D16" s="63"/>
      <c r="E16" s="63"/>
      <c r="F16" s="63"/>
      <c r="G16" s="63"/>
    </row>
    <row r="17" spans="1:7" ht="12.75">
      <c r="A17" s="1" t="s">
        <v>17</v>
      </c>
      <c r="B17" s="12">
        <v>3.08</v>
      </c>
      <c r="C17" s="63"/>
      <c r="D17" s="63"/>
      <c r="E17" s="63"/>
      <c r="F17" s="63"/>
      <c r="G17" s="63"/>
    </row>
    <row r="18" spans="1:7" ht="12.75">
      <c r="A18" t="s">
        <v>2</v>
      </c>
      <c r="B18" s="2">
        <f>SUM(B7:B17)</f>
        <v>115.25000000000001</v>
      </c>
      <c r="C18" s="63"/>
      <c r="D18" s="63"/>
      <c r="E18" s="63"/>
      <c r="F18" s="63"/>
      <c r="G18" s="63"/>
    </row>
    <row r="19" spans="2:7" ht="12.75">
      <c r="B19" s="2"/>
      <c r="C19" s="63"/>
      <c r="D19" s="63"/>
      <c r="E19" s="63"/>
      <c r="F19" s="63"/>
      <c r="G19" s="63"/>
    </row>
    <row r="20" spans="1:7" ht="12.75">
      <c r="A20" t="s">
        <v>3</v>
      </c>
      <c r="B20" s="2"/>
      <c r="C20" s="63"/>
      <c r="D20" s="63"/>
      <c r="E20" s="63"/>
      <c r="F20" s="63"/>
      <c r="G20" s="63"/>
    </row>
    <row r="21" spans="1:7" ht="12.75">
      <c r="A21" s="1" t="s">
        <v>18</v>
      </c>
      <c r="B21" s="7">
        <v>5.11</v>
      </c>
      <c r="C21" s="63"/>
      <c r="D21" s="63"/>
      <c r="E21" s="63"/>
      <c r="F21" s="63"/>
      <c r="G21" s="63"/>
    </row>
    <row r="22" spans="1:7" ht="12.75">
      <c r="A22" s="1" t="s">
        <v>19</v>
      </c>
      <c r="B22" s="7">
        <v>16.06</v>
      </c>
      <c r="C22" s="63"/>
      <c r="D22" s="63"/>
      <c r="E22" s="63"/>
      <c r="F22" s="63"/>
      <c r="G22" s="63"/>
    </row>
    <row r="23" spans="1:7" ht="12.75">
      <c r="A23" s="1" t="s">
        <v>20</v>
      </c>
      <c r="B23" s="7">
        <v>9.47</v>
      </c>
      <c r="C23" s="63"/>
      <c r="D23" s="63"/>
      <c r="E23" s="63"/>
      <c r="F23" s="63"/>
      <c r="G23" s="63"/>
    </row>
    <row r="24" spans="1:7" ht="12.75">
      <c r="A24" s="1" t="s">
        <v>21</v>
      </c>
      <c r="B24" s="8">
        <v>60.8</v>
      </c>
      <c r="C24" s="63"/>
      <c r="D24" s="63"/>
      <c r="E24" s="63"/>
      <c r="F24" s="63"/>
      <c r="G24" s="63"/>
    </row>
    <row r="25" spans="1:7" ht="12.75">
      <c r="A25" t="s">
        <v>4</v>
      </c>
      <c r="B25" s="2">
        <f>SUM(B21:B24)</f>
        <v>91.44</v>
      </c>
      <c r="C25" s="63"/>
      <c r="D25" s="63"/>
      <c r="E25" s="63"/>
      <c r="F25" s="63"/>
      <c r="G25" s="63"/>
    </row>
    <row r="26" spans="2:7" ht="12.75">
      <c r="B26" s="2"/>
      <c r="C26" s="63"/>
      <c r="D26" s="63"/>
      <c r="E26" s="63"/>
      <c r="F26" s="63"/>
      <c r="G26" s="63"/>
    </row>
    <row r="27" spans="1:7" ht="12.75">
      <c r="A27" t="s">
        <v>5</v>
      </c>
      <c r="B27" s="2">
        <f>B18+B25</f>
        <v>206.69</v>
      </c>
      <c r="C27" s="63"/>
      <c r="D27" s="63"/>
      <c r="E27" s="63"/>
      <c r="F27" s="63"/>
      <c r="G27" s="63"/>
    </row>
    <row r="28" spans="2:7" ht="12.75">
      <c r="B28" s="2"/>
      <c r="C28" s="63"/>
      <c r="D28" s="63"/>
      <c r="E28" s="63"/>
      <c r="F28" s="63"/>
      <c r="G28" s="63"/>
    </row>
    <row r="29" spans="1:7" ht="12.75">
      <c r="A29" t="s">
        <v>33</v>
      </c>
      <c r="B29" s="2">
        <f>B4-B27</f>
        <v>53.710000000000036</v>
      </c>
      <c r="C29" s="63"/>
      <c r="D29" s="63"/>
      <c r="E29" s="63"/>
      <c r="F29" s="63"/>
      <c r="G29" s="63"/>
    </row>
    <row r="30" spans="2:7" ht="12.75">
      <c r="B30" s="2"/>
      <c r="C30" s="63"/>
      <c r="D30" s="63"/>
      <c r="E30" s="63"/>
      <c r="F30" s="63"/>
      <c r="G30" s="63"/>
    </row>
    <row r="31" spans="1:7" ht="12.75">
      <c r="A31" t="s">
        <v>6</v>
      </c>
      <c r="B31" s="31" t="s">
        <v>7</v>
      </c>
      <c r="C31" s="63"/>
      <c r="D31" s="63"/>
      <c r="E31" s="63"/>
      <c r="F31" s="63"/>
      <c r="G31" s="63"/>
    </row>
    <row r="32" spans="1:7" ht="12.75">
      <c r="A32" s="1" t="s">
        <v>22</v>
      </c>
      <c r="B32" s="2">
        <f>B18/B2</f>
        <v>3.7177419354838714</v>
      </c>
      <c r="C32" s="63"/>
      <c r="D32" s="63"/>
      <c r="E32" s="63"/>
      <c r="F32" s="63"/>
      <c r="G32" s="63"/>
    </row>
    <row r="33" spans="1:7" ht="12.75">
      <c r="A33" t="s">
        <v>23</v>
      </c>
      <c r="B33" s="2">
        <f>B25/B2</f>
        <v>2.9496774193548387</v>
      </c>
      <c r="C33" s="63"/>
      <c r="D33" s="63"/>
      <c r="E33" s="63"/>
      <c r="F33" s="63"/>
      <c r="G33" s="63"/>
    </row>
    <row r="34" spans="1:7" ht="12.75">
      <c r="A34" t="s">
        <v>27</v>
      </c>
      <c r="B34" s="2">
        <f>B27/B2</f>
        <v>6.667419354838709</v>
      </c>
      <c r="C34" s="63"/>
      <c r="D34" s="63"/>
      <c r="E34" s="63"/>
      <c r="F34" s="63"/>
      <c r="G34" s="63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  <mergeCell ref="C19:G19"/>
    <mergeCell ref="C20:G20"/>
    <mergeCell ref="C21:G21"/>
    <mergeCell ref="C22:G2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30" t="s">
        <v>0</v>
      </c>
      <c r="C1" s="64" t="s">
        <v>31</v>
      </c>
      <c r="D1" s="64"/>
      <c r="E1" s="64"/>
      <c r="F1" s="64"/>
      <c r="G1" s="64"/>
    </row>
    <row r="2" spans="1:7" ht="12.75">
      <c r="A2" t="s">
        <v>29</v>
      </c>
      <c r="B2" s="9">
        <v>1480</v>
      </c>
      <c r="C2" s="63"/>
      <c r="D2" s="63"/>
      <c r="E2" s="63"/>
      <c r="F2" s="63"/>
      <c r="G2" s="63"/>
    </row>
    <row r="3" spans="1:7" ht="12.75">
      <c r="A3" t="s">
        <v>30</v>
      </c>
      <c r="B3" s="10">
        <v>0.24</v>
      </c>
      <c r="C3" s="63"/>
      <c r="D3" s="63"/>
      <c r="E3" s="63"/>
      <c r="F3" s="63"/>
      <c r="G3" s="63"/>
    </row>
    <row r="4" spans="1:7" ht="12.75">
      <c r="A4" t="s">
        <v>28</v>
      </c>
      <c r="B4" s="2">
        <f>B2*B3</f>
        <v>355.2</v>
      </c>
      <c r="C4" s="63"/>
      <c r="D4" s="63"/>
      <c r="E4" s="63"/>
      <c r="F4" s="63"/>
      <c r="G4" s="63"/>
    </row>
    <row r="5" spans="3:7" ht="12.75">
      <c r="C5" s="63"/>
      <c r="D5" s="63"/>
      <c r="E5" s="63"/>
      <c r="F5" s="63"/>
      <c r="G5" s="63"/>
    </row>
    <row r="6" spans="1:7" ht="12.75">
      <c r="A6" t="s">
        <v>1</v>
      </c>
      <c r="C6" s="63"/>
      <c r="D6" s="63"/>
      <c r="E6" s="63"/>
      <c r="F6" s="63"/>
      <c r="G6" s="63"/>
    </row>
    <row r="7" spans="1:7" ht="12.75">
      <c r="A7" s="1" t="s">
        <v>8</v>
      </c>
      <c r="B7" s="11">
        <v>42</v>
      </c>
      <c r="C7" s="63"/>
      <c r="D7" s="63"/>
      <c r="E7" s="63"/>
      <c r="F7" s="63"/>
      <c r="G7" s="63"/>
    </row>
    <row r="8" spans="1:7" ht="12.75">
      <c r="A8" s="1" t="s">
        <v>9</v>
      </c>
      <c r="B8" s="11">
        <v>27.3</v>
      </c>
      <c r="C8" s="63"/>
      <c r="D8" s="63"/>
      <c r="E8" s="63"/>
      <c r="F8" s="63"/>
      <c r="G8" s="63"/>
    </row>
    <row r="9" spans="1:7" ht="12.75">
      <c r="A9" s="1" t="s">
        <v>24</v>
      </c>
      <c r="B9" s="11">
        <v>0</v>
      </c>
      <c r="C9" s="63"/>
      <c r="D9" s="63"/>
      <c r="E9" s="63"/>
      <c r="F9" s="63"/>
      <c r="G9" s="63"/>
    </row>
    <row r="10" spans="1:7" ht="12.75">
      <c r="A10" s="1" t="s">
        <v>10</v>
      </c>
      <c r="B10" s="11">
        <v>0</v>
      </c>
      <c r="C10" s="63"/>
      <c r="D10" s="63"/>
      <c r="E10" s="63"/>
      <c r="F10" s="63"/>
      <c r="G10" s="63"/>
    </row>
    <row r="11" spans="1:7" ht="12.75">
      <c r="A11" s="1" t="s">
        <v>12</v>
      </c>
      <c r="B11" s="11">
        <v>39.94</v>
      </c>
      <c r="C11" s="63"/>
      <c r="D11" s="63"/>
      <c r="E11" s="63"/>
      <c r="F11" s="63"/>
      <c r="G11" s="63"/>
    </row>
    <row r="12" spans="1:7" ht="12.75">
      <c r="A12" s="1" t="s">
        <v>11</v>
      </c>
      <c r="B12" s="11">
        <v>18.8</v>
      </c>
      <c r="C12" s="63"/>
      <c r="D12" s="63"/>
      <c r="E12" s="63"/>
      <c r="F12" s="63"/>
      <c r="G12" s="63"/>
    </row>
    <row r="13" spans="1:7" ht="12.75">
      <c r="A13" s="1" t="s">
        <v>13</v>
      </c>
      <c r="B13" s="11">
        <v>14.76</v>
      </c>
      <c r="C13" s="63"/>
      <c r="D13" s="63"/>
      <c r="E13" s="63"/>
      <c r="F13" s="63"/>
      <c r="G13" s="63"/>
    </row>
    <row r="14" spans="1:7" ht="12.75">
      <c r="A14" s="1" t="s">
        <v>14</v>
      </c>
      <c r="B14" s="11">
        <v>15.73</v>
      </c>
      <c r="C14" s="63"/>
      <c r="D14" s="63"/>
      <c r="E14" s="63"/>
      <c r="F14" s="63"/>
      <c r="G14" s="63"/>
    </row>
    <row r="15" spans="1:7" ht="12.75">
      <c r="A15" s="1" t="s">
        <v>15</v>
      </c>
      <c r="B15" s="11">
        <v>0</v>
      </c>
      <c r="C15" s="63"/>
      <c r="D15" s="63"/>
      <c r="E15" s="63"/>
      <c r="F15" s="63"/>
      <c r="G15" s="63"/>
    </row>
    <row r="16" spans="1:7" ht="12.75">
      <c r="A16" s="1" t="s">
        <v>16</v>
      </c>
      <c r="B16" s="11">
        <v>6</v>
      </c>
      <c r="C16" s="63"/>
      <c r="D16" s="63"/>
      <c r="E16" s="63"/>
      <c r="F16" s="63"/>
      <c r="G16" s="63"/>
    </row>
    <row r="17" spans="1:7" ht="12.75">
      <c r="A17" s="1" t="s">
        <v>17</v>
      </c>
      <c r="B17" s="12">
        <v>4.52</v>
      </c>
      <c r="C17" s="63"/>
      <c r="D17" s="63"/>
      <c r="E17" s="63"/>
      <c r="F17" s="63"/>
      <c r="G17" s="63"/>
    </row>
    <row r="18" spans="1:7" ht="12.75">
      <c r="A18" t="s">
        <v>2</v>
      </c>
      <c r="B18" s="2">
        <f>SUM(B7:B17)</f>
        <v>169.04999999999998</v>
      </c>
      <c r="C18" s="63"/>
      <c r="D18" s="63"/>
      <c r="E18" s="63"/>
      <c r="F18" s="63"/>
      <c r="G18" s="63"/>
    </row>
    <row r="19" spans="2:7" ht="12.75">
      <c r="B19" s="2"/>
      <c r="C19" s="63"/>
      <c r="D19" s="63"/>
      <c r="E19" s="63"/>
      <c r="F19" s="63"/>
      <c r="G19" s="63"/>
    </row>
    <row r="20" spans="1:7" ht="12.75">
      <c r="A20" t="s">
        <v>3</v>
      </c>
      <c r="B20" s="2"/>
      <c r="C20" s="63"/>
      <c r="D20" s="63"/>
      <c r="E20" s="63"/>
      <c r="F20" s="63"/>
      <c r="G20" s="63"/>
    </row>
    <row r="21" spans="1:7" ht="12.75">
      <c r="A21" s="1" t="s">
        <v>18</v>
      </c>
      <c r="B21" s="7">
        <v>6.13</v>
      </c>
      <c r="C21" s="63"/>
      <c r="D21" s="63"/>
      <c r="E21" s="63"/>
      <c r="F21" s="63"/>
      <c r="G21" s="63"/>
    </row>
    <row r="22" spans="1:7" ht="12.75">
      <c r="A22" s="1" t="s">
        <v>19</v>
      </c>
      <c r="B22" s="7">
        <v>20.2</v>
      </c>
      <c r="C22" s="63"/>
      <c r="D22" s="63"/>
      <c r="E22" s="63"/>
      <c r="F22" s="63"/>
      <c r="G22" s="63"/>
    </row>
    <row r="23" spans="1:7" ht="12.75">
      <c r="A23" s="1" t="s">
        <v>20</v>
      </c>
      <c r="B23" s="7">
        <v>12.96</v>
      </c>
      <c r="C23" s="63"/>
      <c r="D23" s="63"/>
      <c r="E23" s="63"/>
      <c r="F23" s="63"/>
      <c r="G23" s="63"/>
    </row>
    <row r="24" spans="1:7" ht="12.75">
      <c r="A24" s="1" t="s">
        <v>21</v>
      </c>
      <c r="B24" s="8">
        <v>60.8</v>
      </c>
      <c r="C24" s="63"/>
      <c r="D24" s="63"/>
      <c r="E24" s="63"/>
      <c r="F24" s="63"/>
      <c r="G24" s="63"/>
    </row>
    <row r="25" spans="1:7" ht="12.75">
      <c r="A25" t="s">
        <v>4</v>
      </c>
      <c r="B25" s="2">
        <f>SUM(B21:B24)</f>
        <v>100.09</v>
      </c>
      <c r="C25" s="63"/>
      <c r="D25" s="63"/>
      <c r="E25" s="63"/>
      <c r="F25" s="63"/>
      <c r="G25" s="63"/>
    </row>
    <row r="26" spans="2:7" ht="12.75">
      <c r="B26" s="2"/>
      <c r="C26" s="63"/>
      <c r="D26" s="63"/>
      <c r="E26" s="63"/>
      <c r="F26" s="63"/>
      <c r="G26" s="63"/>
    </row>
    <row r="27" spans="1:7" ht="12.75">
      <c r="A27" t="s">
        <v>5</v>
      </c>
      <c r="B27" s="2">
        <f>B18+B25</f>
        <v>269.14</v>
      </c>
      <c r="C27" s="63"/>
      <c r="D27" s="63"/>
      <c r="E27" s="63"/>
      <c r="F27" s="63"/>
      <c r="G27" s="63"/>
    </row>
    <row r="28" spans="2:7" ht="12.75">
      <c r="B28" s="2"/>
      <c r="C28" s="63"/>
      <c r="D28" s="63"/>
      <c r="E28" s="63"/>
      <c r="F28" s="63"/>
      <c r="G28" s="63"/>
    </row>
    <row r="29" spans="1:7" ht="12.75">
      <c r="A29" t="s">
        <v>33</v>
      </c>
      <c r="B29" s="2">
        <f>B4-B27</f>
        <v>86.06</v>
      </c>
      <c r="C29" s="63"/>
      <c r="D29" s="63"/>
      <c r="E29" s="63"/>
      <c r="F29" s="63"/>
      <c r="G29" s="63"/>
    </row>
    <row r="30" spans="2:7" ht="12.75">
      <c r="B30" s="2"/>
      <c r="C30" s="63"/>
      <c r="D30" s="63"/>
      <c r="E30" s="63"/>
      <c r="F30" s="63"/>
      <c r="G30" s="63"/>
    </row>
    <row r="31" spans="1:7" ht="12.75">
      <c r="A31" t="s">
        <v>6</v>
      </c>
      <c r="B31" s="31" t="s">
        <v>39</v>
      </c>
      <c r="C31" s="63"/>
      <c r="D31" s="63"/>
      <c r="E31" s="63"/>
      <c r="F31" s="63"/>
      <c r="G31" s="63"/>
    </row>
    <row r="32" spans="1:7" ht="12.75">
      <c r="A32" s="1" t="s">
        <v>22</v>
      </c>
      <c r="B32" s="13">
        <f>B18/B2</f>
        <v>0.11422297297297296</v>
      </c>
      <c r="C32" s="63"/>
      <c r="D32" s="63"/>
      <c r="E32" s="63"/>
      <c r="F32" s="63"/>
      <c r="G32" s="63"/>
    </row>
    <row r="33" spans="1:7" ht="12.75">
      <c r="A33" t="s">
        <v>23</v>
      </c>
      <c r="B33" s="13">
        <f>B25/B2</f>
        <v>0.06762837837837839</v>
      </c>
      <c r="C33" s="63"/>
      <c r="D33" s="63"/>
      <c r="E33" s="63"/>
      <c r="F33" s="63"/>
      <c r="G33" s="63"/>
    </row>
    <row r="34" spans="1:7" ht="12.75">
      <c r="A34" t="s">
        <v>27</v>
      </c>
      <c r="B34" s="13">
        <f>B27/B2</f>
        <v>0.18185135135135133</v>
      </c>
      <c r="C34" s="63"/>
      <c r="D34" s="63"/>
      <c r="E34" s="63"/>
      <c r="F34" s="63"/>
      <c r="G34" s="63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  <mergeCell ref="C19:G19"/>
    <mergeCell ref="C20:G20"/>
    <mergeCell ref="C21:G21"/>
    <mergeCell ref="C22:G2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30" t="s">
        <v>0</v>
      </c>
      <c r="C1" s="64" t="s">
        <v>31</v>
      </c>
      <c r="D1" s="64"/>
      <c r="E1" s="64"/>
      <c r="F1" s="64"/>
      <c r="G1" s="64"/>
    </row>
    <row r="2" spans="1:7" ht="12.75">
      <c r="A2" t="s">
        <v>29</v>
      </c>
      <c r="B2" s="9">
        <v>1440</v>
      </c>
      <c r="C2" s="63"/>
      <c r="D2" s="63"/>
      <c r="E2" s="63"/>
      <c r="F2" s="63"/>
      <c r="G2" s="63"/>
    </row>
    <row r="3" spans="1:7" ht="12.75">
      <c r="A3" t="s">
        <v>82</v>
      </c>
      <c r="B3" s="10">
        <v>0.158</v>
      </c>
      <c r="C3" s="63"/>
      <c r="D3" s="63"/>
      <c r="E3" s="63"/>
      <c r="F3" s="63"/>
      <c r="G3" s="63"/>
    </row>
    <row r="4" spans="1:7" ht="12.75">
      <c r="A4" t="s">
        <v>28</v>
      </c>
      <c r="B4" s="2">
        <f>B2*B3</f>
        <v>227.52</v>
      </c>
      <c r="C4" s="63"/>
      <c r="D4" s="63"/>
      <c r="E4" s="63"/>
      <c r="F4" s="63"/>
      <c r="G4" s="63"/>
    </row>
    <row r="5" spans="3:7" ht="12.75">
      <c r="C5" s="63"/>
      <c r="D5" s="63"/>
      <c r="E5" s="63"/>
      <c r="F5" s="63"/>
      <c r="G5" s="63"/>
    </row>
    <row r="6" spans="1:7" ht="12.75">
      <c r="A6" t="s">
        <v>1</v>
      </c>
      <c r="C6" s="63"/>
      <c r="D6" s="63"/>
      <c r="E6" s="63"/>
      <c r="F6" s="63"/>
      <c r="G6" s="63"/>
    </row>
    <row r="7" spans="1:7" ht="12.75">
      <c r="A7" s="1" t="s">
        <v>8</v>
      </c>
      <c r="B7" s="11">
        <v>25.68</v>
      </c>
      <c r="C7" s="63"/>
      <c r="D7" s="63"/>
      <c r="E7" s="63"/>
      <c r="F7" s="63"/>
      <c r="G7" s="63"/>
    </row>
    <row r="8" spans="1:7" ht="12.75">
      <c r="A8" s="1" t="s">
        <v>9</v>
      </c>
      <c r="B8" s="11">
        <v>22</v>
      </c>
      <c r="C8" s="63"/>
      <c r="D8" s="63"/>
      <c r="E8" s="63"/>
      <c r="F8" s="63"/>
      <c r="G8" s="63"/>
    </row>
    <row r="9" spans="1:7" ht="12.75">
      <c r="A9" s="1" t="s">
        <v>24</v>
      </c>
      <c r="B9" s="11">
        <v>0</v>
      </c>
      <c r="C9" s="63"/>
      <c r="D9" s="63"/>
      <c r="E9" s="63"/>
      <c r="F9" s="63"/>
      <c r="G9" s="63"/>
    </row>
    <row r="10" spans="1:7" ht="12.75">
      <c r="A10" s="1" t="s">
        <v>10</v>
      </c>
      <c r="B10" s="11">
        <v>6</v>
      </c>
      <c r="C10" s="63"/>
      <c r="D10" s="63"/>
      <c r="E10" s="63"/>
      <c r="F10" s="63"/>
      <c r="G10" s="63"/>
    </row>
    <row r="11" spans="1:7" ht="12.75">
      <c r="A11" s="1" t="s">
        <v>12</v>
      </c>
      <c r="B11" s="11">
        <v>43.12</v>
      </c>
      <c r="C11" s="63"/>
      <c r="D11" s="63"/>
      <c r="E11" s="63"/>
      <c r="F11" s="63"/>
      <c r="G11" s="63"/>
    </row>
    <row r="12" spans="1:7" ht="12.75">
      <c r="A12" s="1" t="s">
        <v>11</v>
      </c>
      <c r="B12" s="11">
        <v>14.3</v>
      </c>
      <c r="C12" s="63"/>
      <c r="D12" s="63"/>
      <c r="E12" s="63"/>
      <c r="F12" s="63"/>
      <c r="G12" s="63"/>
    </row>
    <row r="13" spans="1:7" ht="12.75">
      <c r="A13" s="1" t="s">
        <v>13</v>
      </c>
      <c r="B13" s="11">
        <v>13.38</v>
      </c>
      <c r="C13" s="63"/>
      <c r="D13" s="63"/>
      <c r="E13" s="63"/>
      <c r="F13" s="63"/>
      <c r="G13" s="63"/>
    </row>
    <row r="14" spans="1:7" ht="12.75">
      <c r="A14" s="1" t="s">
        <v>14</v>
      </c>
      <c r="B14" s="11">
        <v>13.94</v>
      </c>
      <c r="C14" s="63"/>
      <c r="D14" s="63"/>
      <c r="E14" s="63"/>
      <c r="F14" s="63"/>
      <c r="G14" s="63"/>
    </row>
    <row r="15" spans="1:7" ht="12.75">
      <c r="A15" s="1" t="s">
        <v>15</v>
      </c>
      <c r="B15" s="11">
        <v>2.88</v>
      </c>
      <c r="C15" s="63"/>
      <c r="D15" s="63"/>
      <c r="E15" s="63"/>
      <c r="F15" s="63"/>
      <c r="G15" s="63"/>
    </row>
    <row r="16" spans="1:7" ht="12.75">
      <c r="A16" s="1" t="s">
        <v>16</v>
      </c>
      <c r="B16" s="11">
        <v>11.75</v>
      </c>
      <c r="C16" s="63"/>
      <c r="D16" s="63"/>
      <c r="E16" s="63"/>
      <c r="F16" s="63"/>
      <c r="G16" s="63"/>
    </row>
    <row r="17" spans="1:7" ht="12.75">
      <c r="A17" s="1" t="s">
        <v>17</v>
      </c>
      <c r="B17" s="12">
        <v>4.21</v>
      </c>
      <c r="C17" s="63"/>
      <c r="D17" s="63"/>
      <c r="E17" s="63"/>
      <c r="F17" s="63"/>
      <c r="G17" s="63"/>
    </row>
    <row r="18" spans="1:7" ht="12.75">
      <c r="A18" t="s">
        <v>2</v>
      </c>
      <c r="B18" s="2">
        <f>SUM(B7:B17)</f>
        <v>157.26</v>
      </c>
      <c r="C18" s="63"/>
      <c r="D18" s="63"/>
      <c r="E18" s="63"/>
      <c r="F18" s="63"/>
      <c r="G18" s="63"/>
    </row>
    <row r="19" spans="2:7" ht="12.75">
      <c r="B19" s="2"/>
      <c r="C19" s="63"/>
      <c r="D19" s="63"/>
      <c r="E19" s="63"/>
      <c r="F19" s="63"/>
      <c r="G19" s="63"/>
    </row>
    <row r="20" spans="1:7" ht="12.75">
      <c r="A20" t="s">
        <v>3</v>
      </c>
      <c r="B20" s="2"/>
      <c r="C20" s="63"/>
      <c r="D20" s="63"/>
      <c r="E20" s="63"/>
      <c r="F20" s="63"/>
      <c r="G20" s="63"/>
    </row>
    <row r="21" spans="1:7" ht="12.75">
      <c r="A21" s="1" t="s">
        <v>18</v>
      </c>
      <c r="B21" s="7">
        <v>5.79</v>
      </c>
      <c r="C21" s="63"/>
      <c r="D21" s="63"/>
      <c r="E21" s="63"/>
      <c r="F21" s="63"/>
      <c r="G21" s="63"/>
    </row>
    <row r="22" spans="1:7" ht="12.75">
      <c r="A22" s="1" t="s">
        <v>19</v>
      </c>
      <c r="B22" s="7">
        <v>18.78</v>
      </c>
      <c r="C22" s="63"/>
      <c r="D22" s="63"/>
      <c r="E22" s="63"/>
      <c r="F22" s="63"/>
      <c r="G22" s="63"/>
    </row>
    <row r="23" spans="1:7" ht="12.75">
      <c r="A23" s="1" t="s">
        <v>20</v>
      </c>
      <c r="B23" s="7">
        <v>11.34</v>
      </c>
      <c r="C23" s="63"/>
      <c r="D23" s="63"/>
      <c r="E23" s="63"/>
      <c r="F23" s="63"/>
      <c r="G23" s="63"/>
    </row>
    <row r="24" spans="1:7" ht="12.75">
      <c r="A24" s="1" t="s">
        <v>21</v>
      </c>
      <c r="B24" s="8">
        <v>60.8</v>
      </c>
      <c r="C24" s="63"/>
      <c r="D24" s="63"/>
      <c r="E24" s="63"/>
      <c r="F24" s="63"/>
      <c r="G24" s="63"/>
    </row>
    <row r="25" spans="1:7" ht="12.75">
      <c r="A25" t="s">
        <v>4</v>
      </c>
      <c r="B25" s="2">
        <f>SUM(B21:B24)</f>
        <v>96.71</v>
      </c>
      <c r="C25" s="63"/>
      <c r="D25" s="63"/>
      <c r="E25" s="63"/>
      <c r="F25" s="63"/>
      <c r="G25" s="63"/>
    </row>
    <row r="26" spans="2:7" ht="12.75">
      <c r="B26" s="2"/>
      <c r="C26" s="63"/>
      <c r="D26" s="63"/>
      <c r="E26" s="63"/>
      <c r="F26" s="63"/>
      <c r="G26" s="63"/>
    </row>
    <row r="27" spans="1:7" ht="12.75">
      <c r="A27" t="s">
        <v>5</v>
      </c>
      <c r="B27" s="2">
        <f>B18+B25</f>
        <v>253.96999999999997</v>
      </c>
      <c r="C27" s="63"/>
      <c r="D27" s="63"/>
      <c r="E27" s="63"/>
      <c r="F27" s="63"/>
      <c r="G27" s="63"/>
    </row>
    <row r="28" spans="2:7" ht="12.75">
      <c r="B28" s="2"/>
      <c r="C28" s="63"/>
      <c r="D28" s="63"/>
      <c r="E28" s="63"/>
      <c r="F28" s="63"/>
      <c r="G28" s="63"/>
    </row>
    <row r="29" spans="1:7" ht="12.75">
      <c r="A29" t="s">
        <v>33</v>
      </c>
      <c r="B29" s="2">
        <f>B4-B27</f>
        <v>-26.44999999999996</v>
      </c>
      <c r="C29" s="63"/>
      <c r="D29" s="63"/>
      <c r="E29" s="63"/>
      <c r="F29" s="63"/>
      <c r="G29" s="63"/>
    </row>
    <row r="30" spans="2:7" ht="12.75">
      <c r="B30" s="2"/>
      <c r="C30" s="63"/>
      <c r="D30" s="63"/>
      <c r="E30" s="63"/>
      <c r="F30" s="63"/>
      <c r="G30" s="63"/>
    </row>
    <row r="31" spans="1:7" ht="12.75">
      <c r="A31" t="s">
        <v>6</v>
      </c>
      <c r="B31" s="31" t="s">
        <v>39</v>
      </c>
      <c r="C31" s="63"/>
      <c r="D31" s="63"/>
      <c r="E31" s="63"/>
      <c r="F31" s="63"/>
      <c r="G31" s="63"/>
    </row>
    <row r="32" spans="1:7" ht="12.75">
      <c r="A32" s="1" t="s">
        <v>22</v>
      </c>
      <c r="B32" s="13">
        <f>B18/B2</f>
        <v>0.10920833333333332</v>
      </c>
      <c r="C32" s="63"/>
      <c r="D32" s="63"/>
      <c r="E32" s="63"/>
      <c r="F32" s="63"/>
      <c r="G32" s="63"/>
    </row>
    <row r="33" spans="1:7" ht="12.75">
      <c r="A33" t="s">
        <v>23</v>
      </c>
      <c r="B33" s="13">
        <f>B25/B2</f>
        <v>0.06715972222222222</v>
      </c>
      <c r="C33" s="63"/>
      <c r="D33" s="63"/>
      <c r="E33" s="63"/>
      <c r="F33" s="63"/>
      <c r="G33" s="63"/>
    </row>
    <row r="34" spans="1:7" ht="12.75">
      <c r="A34" t="s">
        <v>27</v>
      </c>
      <c r="B34" s="13">
        <f>B27/B2</f>
        <v>0.17636805555555554</v>
      </c>
      <c r="C34" s="63"/>
      <c r="D34" s="63"/>
      <c r="E34" s="63"/>
      <c r="F34" s="63"/>
      <c r="G34" s="63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  <mergeCell ref="C19:G19"/>
    <mergeCell ref="C20:G20"/>
    <mergeCell ref="C21:G21"/>
    <mergeCell ref="C22:G2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Extension</cp:lastModifiedBy>
  <cp:lastPrinted>2006-12-22T22:58:23Z</cp:lastPrinted>
  <dcterms:created xsi:type="dcterms:W3CDTF">2005-01-10T15:34:54Z</dcterms:created>
  <dcterms:modified xsi:type="dcterms:W3CDTF">2008-12-22T21:30:44Z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