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B\"/>
    </mc:Choice>
  </mc:AlternateContent>
  <bookViews>
    <workbookView xWindow="0" yWindow="0" windowWidth="15330" windowHeight="7680"/>
  </bookViews>
  <sheets>
    <sheet name="2015 Pmt" sheetId="2" r:id="rId1"/>
    <sheet name="2015 Detail" sheetId="1" r:id="rId2"/>
  </sheets>
  <definedNames>
    <definedName name="CoYld" localSheetId="0">'2015 Pmt'!$A$2:$A$95</definedName>
    <definedName name="CoYld">'2015 Detail'!$A$6:$A$95</definedName>
    <definedName name="MN" localSheetId="0">#REF!</definedName>
    <definedName name="MN">#REF!</definedName>
    <definedName name="ND" localSheetId="0">#REF!</definedName>
    <definedName name="ND">#REF!</definedName>
    <definedName name="PLC_Plug" localSheetId="0">'2015 Pmt'!$B$2:$K$95</definedName>
    <definedName name="PLC_Plug">'2015 Detail'!#REF!</definedName>
    <definedName name="_xlnm.Print_Area" localSheetId="1">'2015 Detail'!$BL$2:$BU$5</definedName>
    <definedName name="_xlnm.Print_Area" localSheetId="0">'2015 Pmt'!$A$6:$L$102</definedName>
    <definedName name="_xlnm.Print_Titles" localSheetId="0">'2015 Pmt'!$1:$5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5" i="2" l="1"/>
  <c r="J95" i="2"/>
  <c r="I95" i="2"/>
  <c r="H95" i="2"/>
  <c r="G95" i="2"/>
  <c r="F95" i="2"/>
  <c r="E95" i="2"/>
  <c r="D95" i="2"/>
  <c r="C95" i="2"/>
  <c r="B95" i="2"/>
  <c r="K94" i="2"/>
  <c r="J94" i="2"/>
  <c r="I94" i="2"/>
  <c r="H94" i="2"/>
  <c r="G94" i="2"/>
  <c r="F94" i="2"/>
  <c r="E94" i="2"/>
  <c r="D94" i="2"/>
  <c r="C94" i="2"/>
  <c r="B94" i="2"/>
  <c r="K93" i="2"/>
  <c r="J93" i="2"/>
  <c r="I93" i="2"/>
  <c r="H93" i="2"/>
  <c r="G93" i="2"/>
  <c r="F93" i="2"/>
  <c r="E93" i="2"/>
  <c r="D93" i="2"/>
  <c r="C93" i="2"/>
  <c r="B93" i="2"/>
  <c r="K92" i="2"/>
  <c r="J92" i="2"/>
  <c r="I92" i="2"/>
  <c r="H92" i="2"/>
  <c r="G92" i="2"/>
  <c r="F92" i="2"/>
  <c r="E92" i="2"/>
  <c r="D92" i="2"/>
  <c r="C92" i="2"/>
  <c r="B92" i="2"/>
  <c r="K91" i="2"/>
  <c r="J91" i="2"/>
  <c r="I91" i="2"/>
  <c r="H91" i="2"/>
  <c r="G91" i="2"/>
  <c r="F91" i="2"/>
  <c r="E91" i="2"/>
  <c r="D91" i="2"/>
  <c r="C91" i="2"/>
  <c r="B91" i="2"/>
  <c r="K90" i="2"/>
  <c r="J90" i="2"/>
  <c r="I90" i="2"/>
  <c r="H90" i="2"/>
  <c r="G90" i="2"/>
  <c r="F90" i="2"/>
  <c r="E90" i="2"/>
  <c r="D90" i="2"/>
  <c r="C90" i="2"/>
  <c r="B90" i="2"/>
  <c r="K89" i="2"/>
  <c r="J89" i="2"/>
  <c r="I89" i="2"/>
  <c r="H89" i="2"/>
  <c r="G89" i="2"/>
  <c r="F89" i="2"/>
  <c r="E89" i="2"/>
  <c r="D89" i="2"/>
  <c r="C89" i="2"/>
  <c r="B89" i="2"/>
  <c r="K88" i="2"/>
  <c r="J88" i="2"/>
  <c r="I88" i="2"/>
  <c r="H88" i="2"/>
  <c r="G88" i="2"/>
  <c r="F88" i="2"/>
  <c r="E88" i="2"/>
  <c r="D88" i="2"/>
  <c r="C88" i="2"/>
  <c r="B88" i="2"/>
  <c r="K87" i="2"/>
  <c r="J87" i="2"/>
  <c r="I87" i="2"/>
  <c r="H87" i="2"/>
  <c r="G87" i="2"/>
  <c r="F87" i="2"/>
  <c r="E87" i="2"/>
  <c r="D87" i="2"/>
  <c r="C87" i="2"/>
  <c r="B87" i="2"/>
  <c r="K86" i="2"/>
  <c r="J86" i="2"/>
  <c r="I86" i="2"/>
  <c r="H86" i="2"/>
  <c r="G86" i="2"/>
  <c r="F86" i="2"/>
  <c r="E86" i="2"/>
  <c r="D86" i="2"/>
  <c r="C86" i="2"/>
  <c r="B86" i="2"/>
  <c r="K85" i="2"/>
  <c r="J85" i="2"/>
  <c r="I85" i="2"/>
  <c r="H85" i="2"/>
  <c r="G85" i="2"/>
  <c r="F85" i="2"/>
  <c r="E85" i="2"/>
  <c r="D85" i="2"/>
  <c r="C85" i="2"/>
  <c r="B85" i="2"/>
  <c r="K84" i="2"/>
  <c r="J84" i="2"/>
  <c r="I84" i="2"/>
  <c r="H84" i="2"/>
  <c r="G84" i="2"/>
  <c r="F84" i="2"/>
  <c r="E84" i="2"/>
  <c r="D84" i="2"/>
  <c r="C84" i="2"/>
  <c r="B84" i="2"/>
  <c r="K83" i="2"/>
  <c r="J83" i="2"/>
  <c r="I83" i="2"/>
  <c r="H83" i="2"/>
  <c r="G83" i="2"/>
  <c r="F83" i="2"/>
  <c r="E83" i="2"/>
  <c r="D83" i="2"/>
  <c r="C83" i="2"/>
  <c r="B83" i="2"/>
  <c r="K82" i="2"/>
  <c r="J82" i="2"/>
  <c r="I82" i="2"/>
  <c r="H82" i="2"/>
  <c r="G82" i="2"/>
  <c r="F82" i="2"/>
  <c r="E82" i="2"/>
  <c r="D82" i="2"/>
  <c r="C82" i="2"/>
  <c r="B82" i="2"/>
  <c r="K81" i="2"/>
  <c r="J81" i="2"/>
  <c r="I81" i="2"/>
  <c r="H81" i="2"/>
  <c r="G81" i="2"/>
  <c r="F81" i="2"/>
  <c r="E81" i="2"/>
  <c r="D81" i="2"/>
  <c r="C81" i="2"/>
  <c r="B81" i="2"/>
  <c r="K80" i="2"/>
  <c r="J80" i="2"/>
  <c r="I80" i="2"/>
  <c r="H80" i="2"/>
  <c r="G80" i="2"/>
  <c r="F80" i="2"/>
  <c r="E80" i="2"/>
  <c r="D80" i="2"/>
  <c r="C80" i="2"/>
  <c r="B80" i="2"/>
  <c r="K79" i="2"/>
  <c r="J79" i="2"/>
  <c r="I79" i="2"/>
  <c r="H79" i="2"/>
  <c r="G79" i="2"/>
  <c r="F79" i="2"/>
  <c r="E79" i="2"/>
  <c r="D79" i="2"/>
  <c r="C79" i="2"/>
  <c r="B79" i="2"/>
  <c r="K78" i="2"/>
  <c r="J78" i="2"/>
  <c r="I78" i="2"/>
  <c r="H78" i="2"/>
  <c r="G78" i="2"/>
  <c r="F78" i="2"/>
  <c r="E78" i="2"/>
  <c r="D78" i="2"/>
  <c r="C78" i="2"/>
  <c r="B78" i="2"/>
  <c r="K77" i="2"/>
  <c r="J77" i="2"/>
  <c r="I77" i="2"/>
  <c r="H77" i="2"/>
  <c r="G77" i="2"/>
  <c r="F77" i="2"/>
  <c r="E77" i="2"/>
  <c r="D77" i="2"/>
  <c r="C77" i="2"/>
  <c r="B77" i="2"/>
  <c r="K76" i="2"/>
  <c r="J76" i="2"/>
  <c r="I76" i="2"/>
  <c r="H76" i="2"/>
  <c r="G76" i="2"/>
  <c r="F76" i="2"/>
  <c r="E76" i="2"/>
  <c r="D76" i="2"/>
  <c r="C76" i="2"/>
  <c r="B76" i="2"/>
  <c r="K75" i="2"/>
  <c r="J75" i="2"/>
  <c r="I75" i="2"/>
  <c r="H75" i="2"/>
  <c r="G75" i="2"/>
  <c r="F75" i="2"/>
  <c r="E75" i="2"/>
  <c r="D75" i="2"/>
  <c r="C75" i="2"/>
  <c r="B75" i="2"/>
  <c r="K74" i="2"/>
  <c r="J74" i="2"/>
  <c r="I74" i="2"/>
  <c r="H74" i="2"/>
  <c r="G74" i="2"/>
  <c r="F74" i="2"/>
  <c r="E74" i="2"/>
  <c r="D74" i="2"/>
  <c r="C74" i="2"/>
  <c r="B74" i="2"/>
  <c r="K73" i="2"/>
  <c r="J73" i="2"/>
  <c r="I73" i="2"/>
  <c r="H73" i="2"/>
  <c r="G73" i="2"/>
  <c r="F73" i="2"/>
  <c r="E73" i="2"/>
  <c r="D73" i="2"/>
  <c r="C73" i="2"/>
  <c r="B73" i="2"/>
  <c r="K72" i="2"/>
  <c r="J72" i="2"/>
  <c r="I72" i="2"/>
  <c r="H72" i="2"/>
  <c r="G72" i="2"/>
  <c r="F72" i="2"/>
  <c r="E72" i="2"/>
  <c r="D72" i="2"/>
  <c r="C72" i="2"/>
  <c r="B72" i="2"/>
  <c r="K71" i="2"/>
  <c r="J71" i="2"/>
  <c r="I71" i="2"/>
  <c r="H71" i="2"/>
  <c r="G71" i="2"/>
  <c r="F71" i="2"/>
  <c r="E71" i="2"/>
  <c r="D71" i="2"/>
  <c r="C71" i="2"/>
  <c r="B71" i="2"/>
  <c r="K70" i="2"/>
  <c r="J70" i="2"/>
  <c r="I70" i="2"/>
  <c r="H70" i="2"/>
  <c r="G70" i="2"/>
  <c r="F70" i="2"/>
  <c r="E70" i="2"/>
  <c r="D70" i="2"/>
  <c r="C70" i="2"/>
  <c r="B70" i="2"/>
  <c r="K69" i="2"/>
  <c r="J69" i="2"/>
  <c r="I69" i="2"/>
  <c r="H69" i="2"/>
  <c r="G69" i="2"/>
  <c r="F69" i="2"/>
  <c r="E69" i="2"/>
  <c r="D69" i="2"/>
  <c r="C69" i="2"/>
  <c r="B69" i="2"/>
  <c r="K68" i="2"/>
  <c r="J68" i="2"/>
  <c r="I68" i="2"/>
  <c r="H68" i="2"/>
  <c r="G68" i="2"/>
  <c r="F68" i="2"/>
  <c r="E68" i="2"/>
  <c r="D68" i="2"/>
  <c r="C68" i="2"/>
  <c r="B68" i="2"/>
  <c r="K67" i="2"/>
  <c r="J67" i="2"/>
  <c r="I67" i="2"/>
  <c r="H67" i="2"/>
  <c r="G67" i="2"/>
  <c r="F67" i="2"/>
  <c r="E67" i="2"/>
  <c r="D67" i="2"/>
  <c r="C67" i="2"/>
  <c r="B67" i="2"/>
  <c r="K66" i="2"/>
  <c r="J66" i="2"/>
  <c r="I66" i="2"/>
  <c r="H66" i="2"/>
  <c r="G66" i="2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J64" i="2"/>
  <c r="I64" i="2"/>
  <c r="H64" i="2"/>
  <c r="G64" i="2"/>
  <c r="F64" i="2"/>
  <c r="E64" i="2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K55" i="2"/>
  <c r="J55" i="2"/>
  <c r="I55" i="2"/>
  <c r="H55" i="2"/>
  <c r="G55" i="2"/>
  <c r="F55" i="2"/>
  <c r="E55" i="2"/>
  <c r="D55" i="2"/>
  <c r="C55" i="2"/>
  <c r="B55" i="2"/>
  <c r="K54" i="2"/>
  <c r="J54" i="2"/>
  <c r="I54" i="2"/>
  <c r="H54" i="2"/>
  <c r="G54" i="2"/>
  <c r="F54" i="2"/>
  <c r="E54" i="2"/>
  <c r="D54" i="2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J50" i="2"/>
  <c r="I50" i="2"/>
  <c r="H50" i="2"/>
  <c r="G50" i="2"/>
  <c r="F50" i="2"/>
  <c r="E50" i="2"/>
  <c r="D50" i="2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J48" i="2"/>
  <c r="I48" i="2"/>
  <c r="H48" i="2"/>
  <c r="G48" i="2"/>
  <c r="F48" i="2"/>
  <c r="E48" i="2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J45" i="2"/>
  <c r="I45" i="2"/>
  <c r="H45" i="2"/>
  <c r="G45" i="2"/>
  <c r="F45" i="2"/>
  <c r="E45" i="2"/>
  <c r="D45" i="2"/>
  <c r="C45" i="2"/>
  <c r="B45" i="2"/>
  <c r="K44" i="2"/>
  <c r="J44" i="2"/>
  <c r="I44" i="2"/>
  <c r="H44" i="2"/>
  <c r="G44" i="2"/>
  <c r="F44" i="2"/>
  <c r="E44" i="2"/>
  <c r="D44" i="2"/>
  <c r="C44" i="2"/>
  <c r="B44" i="2"/>
  <c r="K43" i="2"/>
  <c r="J43" i="2"/>
  <c r="I43" i="2"/>
  <c r="H43" i="2"/>
  <c r="G43" i="2"/>
  <c r="F43" i="2"/>
  <c r="E43" i="2"/>
  <c r="D43" i="2"/>
  <c r="C43" i="2"/>
  <c r="B43" i="2"/>
  <c r="K42" i="2"/>
  <c r="J42" i="2"/>
  <c r="I42" i="2"/>
  <c r="H42" i="2"/>
  <c r="G42" i="2"/>
  <c r="F42" i="2"/>
  <c r="E42" i="2"/>
  <c r="D42" i="2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J40" i="2"/>
  <c r="I40" i="2"/>
  <c r="H40" i="2"/>
  <c r="G40" i="2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J9" i="2"/>
  <c r="I9" i="2"/>
  <c r="H9" i="2"/>
  <c r="G9" i="2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AR95" i="2"/>
  <c r="AQ95" i="2"/>
  <c r="AP95" i="2"/>
  <c r="AO95" i="2"/>
  <c r="AN95" i="2"/>
  <c r="AM95" i="2"/>
  <c r="AL95" i="2"/>
  <c r="AK95" i="2"/>
  <c r="AJ95" i="2"/>
  <c r="AI95" i="2"/>
  <c r="AR94" i="2"/>
  <c r="AQ94" i="2"/>
  <c r="AP94" i="2"/>
  <c r="AO94" i="2"/>
  <c r="AN94" i="2"/>
  <c r="AM94" i="2"/>
  <c r="AL94" i="2"/>
  <c r="AK94" i="2"/>
  <c r="AJ94" i="2"/>
  <c r="AI94" i="2"/>
  <c r="AR93" i="2"/>
  <c r="AQ93" i="2"/>
  <c r="AP93" i="2"/>
  <c r="AO93" i="2"/>
  <c r="AN93" i="2"/>
  <c r="AM93" i="2"/>
  <c r="AL93" i="2"/>
  <c r="AK93" i="2"/>
  <c r="AJ93" i="2"/>
  <c r="AI93" i="2"/>
  <c r="AR92" i="2"/>
  <c r="AQ92" i="2"/>
  <c r="AP92" i="2"/>
  <c r="AO92" i="2"/>
  <c r="AN92" i="2"/>
  <c r="AM92" i="2"/>
  <c r="AL92" i="2"/>
  <c r="AK92" i="2"/>
  <c r="AJ92" i="2"/>
  <c r="AI92" i="2"/>
  <c r="AR91" i="2"/>
  <c r="AQ91" i="2"/>
  <c r="AP91" i="2"/>
  <c r="AO91" i="2"/>
  <c r="AN91" i="2"/>
  <c r="AM91" i="2"/>
  <c r="AL91" i="2"/>
  <c r="AK91" i="2"/>
  <c r="AJ91" i="2"/>
  <c r="AI91" i="2"/>
  <c r="AR90" i="2"/>
  <c r="AQ90" i="2"/>
  <c r="AP90" i="2"/>
  <c r="AO90" i="2"/>
  <c r="AN90" i="2"/>
  <c r="AM90" i="2"/>
  <c r="AL90" i="2"/>
  <c r="AK90" i="2"/>
  <c r="AJ90" i="2"/>
  <c r="AI90" i="2"/>
  <c r="AR89" i="2"/>
  <c r="AQ89" i="2"/>
  <c r="AP89" i="2"/>
  <c r="AO89" i="2"/>
  <c r="AN89" i="2"/>
  <c r="AM89" i="2"/>
  <c r="AL89" i="2"/>
  <c r="AK89" i="2"/>
  <c r="AJ89" i="2"/>
  <c r="AI89" i="2"/>
  <c r="AR88" i="2"/>
  <c r="AQ88" i="2"/>
  <c r="AP88" i="2"/>
  <c r="AO88" i="2"/>
  <c r="AN88" i="2"/>
  <c r="AM88" i="2"/>
  <c r="AL88" i="2"/>
  <c r="AK88" i="2"/>
  <c r="AJ88" i="2"/>
  <c r="AI88" i="2"/>
  <c r="AR87" i="2"/>
  <c r="AQ87" i="2"/>
  <c r="AP87" i="2"/>
  <c r="AO87" i="2"/>
  <c r="AN87" i="2"/>
  <c r="AM87" i="2"/>
  <c r="AL87" i="2"/>
  <c r="AK87" i="2"/>
  <c r="AJ87" i="2"/>
  <c r="AI87" i="2"/>
  <c r="AR86" i="2"/>
  <c r="AQ86" i="2"/>
  <c r="AP86" i="2"/>
  <c r="AO86" i="2"/>
  <c r="AN86" i="2"/>
  <c r="AM86" i="2"/>
  <c r="AL86" i="2"/>
  <c r="AK86" i="2"/>
  <c r="AJ86" i="2"/>
  <c r="AI86" i="2"/>
  <c r="AR85" i="2"/>
  <c r="AQ85" i="2"/>
  <c r="AP85" i="2"/>
  <c r="AO85" i="2"/>
  <c r="AN85" i="2"/>
  <c r="AM85" i="2"/>
  <c r="AL85" i="2"/>
  <c r="AK85" i="2"/>
  <c r="AJ85" i="2"/>
  <c r="AI85" i="2"/>
  <c r="AR84" i="2"/>
  <c r="AQ84" i="2"/>
  <c r="AP84" i="2"/>
  <c r="AO84" i="2"/>
  <c r="AN84" i="2"/>
  <c r="AM84" i="2"/>
  <c r="AL84" i="2"/>
  <c r="AK84" i="2"/>
  <c r="AJ84" i="2"/>
  <c r="AI84" i="2"/>
  <c r="AR83" i="2"/>
  <c r="AQ83" i="2"/>
  <c r="AP83" i="2"/>
  <c r="AO83" i="2"/>
  <c r="AN83" i="2"/>
  <c r="AM83" i="2"/>
  <c r="AL83" i="2"/>
  <c r="AK83" i="2"/>
  <c r="AJ83" i="2"/>
  <c r="AI83" i="2"/>
  <c r="AR82" i="2"/>
  <c r="AQ82" i="2"/>
  <c r="AP82" i="2"/>
  <c r="AO82" i="2"/>
  <c r="AN82" i="2"/>
  <c r="AM82" i="2"/>
  <c r="AL82" i="2"/>
  <c r="AK82" i="2"/>
  <c r="AJ82" i="2"/>
  <c r="AI82" i="2"/>
  <c r="AR81" i="2"/>
  <c r="AQ81" i="2"/>
  <c r="AP81" i="2"/>
  <c r="AO81" i="2"/>
  <c r="AN81" i="2"/>
  <c r="AM81" i="2"/>
  <c r="AL81" i="2"/>
  <c r="AK81" i="2"/>
  <c r="AJ81" i="2"/>
  <c r="AI81" i="2"/>
  <c r="AR80" i="2"/>
  <c r="AQ80" i="2"/>
  <c r="AP80" i="2"/>
  <c r="AO80" i="2"/>
  <c r="AN80" i="2"/>
  <c r="AM80" i="2"/>
  <c r="AL80" i="2"/>
  <c r="AK80" i="2"/>
  <c r="AJ80" i="2"/>
  <c r="AI80" i="2"/>
  <c r="AR79" i="2"/>
  <c r="AQ79" i="2"/>
  <c r="AP79" i="2"/>
  <c r="AO79" i="2"/>
  <c r="AN79" i="2"/>
  <c r="AM79" i="2"/>
  <c r="AL79" i="2"/>
  <c r="AK79" i="2"/>
  <c r="AJ79" i="2"/>
  <c r="AI79" i="2"/>
  <c r="AR78" i="2"/>
  <c r="AQ78" i="2"/>
  <c r="AP78" i="2"/>
  <c r="AO78" i="2"/>
  <c r="AN78" i="2"/>
  <c r="AM78" i="2"/>
  <c r="AL78" i="2"/>
  <c r="AK78" i="2"/>
  <c r="AJ78" i="2"/>
  <c r="AI78" i="2"/>
  <c r="AR77" i="2"/>
  <c r="AQ77" i="2"/>
  <c r="AP77" i="2"/>
  <c r="AO77" i="2"/>
  <c r="AN77" i="2"/>
  <c r="AM77" i="2"/>
  <c r="AL77" i="2"/>
  <c r="AK77" i="2"/>
  <c r="AJ77" i="2"/>
  <c r="AI77" i="2"/>
  <c r="AR76" i="2"/>
  <c r="AQ76" i="2"/>
  <c r="AP76" i="2"/>
  <c r="AO76" i="2"/>
  <c r="AN76" i="2"/>
  <c r="AM76" i="2"/>
  <c r="AL76" i="2"/>
  <c r="AK76" i="2"/>
  <c r="AJ76" i="2"/>
  <c r="AI76" i="2"/>
  <c r="AR75" i="2"/>
  <c r="AQ75" i="2"/>
  <c r="AP75" i="2"/>
  <c r="AO75" i="2"/>
  <c r="AN75" i="2"/>
  <c r="AM75" i="2"/>
  <c r="AL75" i="2"/>
  <c r="AK75" i="2"/>
  <c r="AJ75" i="2"/>
  <c r="AI75" i="2"/>
  <c r="AR74" i="2"/>
  <c r="AQ74" i="2"/>
  <c r="AP74" i="2"/>
  <c r="AO74" i="2"/>
  <c r="AN74" i="2"/>
  <c r="AM74" i="2"/>
  <c r="AL74" i="2"/>
  <c r="AK74" i="2"/>
  <c r="AJ74" i="2"/>
  <c r="AI74" i="2"/>
  <c r="AR73" i="2"/>
  <c r="AQ73" i="2"/>
  <c r="AP73" i="2"/>
  <c r="AO73" i="2"/>
  <c r="AN73" i="2"/>
  <c r="AM73" i="2"/>
  <c r="AL73" i="2"/>
  <c r="AK73" i="2"/>
  <c r="AJ73" i="2"/>
  <c r="AI73" i="2"/>
  <c r="AR72" i="2"/>
  <c r="AQ72" i="2"/>
  <c r="AP72" i="2"/>
  <c r="AO72" i="2"/>
  <c r="AN72" i="2"/>
  <c r="AM72" i="2"/>
  <c r="AL72" i="2"/>
  <c r="AK72" i="2"/>
  <c r="AJ72" i="2"/>
  <c r="AI72" i="2"/>
  <c r="AR71" i="2"/>
  <c r="AQ71" i="2"/>
  <c r="AP71" i="2"/>
  <c r="AO71" i="2"/>
  <c r="AN71" i="2"/>
  <c r="AM71" i="2"/>
  <c r="AL71" i="2"/>
  <c r="AK71" i="2"/>
  <c r="AJ71" i="2"/>
  <c r="AI71" i="2"/>
  <c r="AR70" i="2"/>
  <c r="AQ70" i="2"/>
  <c r="AP70" i="2"/>
  <c r="AO70" i="2"/>
  <c r="AN70" i="2"/>
  <c r="AM70" i="2"/>
  <c r="AL70" i="2"/>
  <c r="AK70" i="2"/>
  <c r="AJ70" i="2"/>
  <c r="AI70" i="2"/>
  <c r="AR69" i="2"/>
  <c r="AQ69" i="2"/>
  <c r="AP69" i="2"/>
  <c r="AO69" i="2"/>
  <c r="AN69" i="2"/>
  <c r="AM69" i="2"/>
  <c r="AL69" i="2"/>
  <c r="AK69" i="2"/>
  <c r="AJ69" i="2"/>
  <c r="AI69" i="2"/>
  <c r="AR68" i="2"/>
  <c r="AQ68" i="2"/>
  <c r="AP68" i="2"/>
  <c r="AO68" i="2"/>
  <c r="AN68" i="2"/>
  <c r="AM68" i="2"/>
  <c r="AL68" i="2"/>
  <c r="AK68" i="2"/>
  <c r="AJ68" i="2"/>
  <c r="AI68" i="2"/>
  <c r="AR67" i="2"/>
  <c r="AQ67" i="2"/>
  <c r="AP67" i="2"/>
  <c r="AO67" i="2"/>
  <c r="AN67" i="2"/>
  <c r="AM67" i="2"/>
  <c r="AL67" i="2"/>
  <c r="AK67" i="2"/>
  <c r="AJ67" i="2"/>
  <c r="AI67" i="2"/>
  <c r="AR66" i="2"/>
  <c r="AQ66" i="2"/>
  <c r="AP66" i="2"/>
  <c r="AO66" i="2"/>
  <c r="AN66" i="2"/>
  <c r="AM66" i="2"/>
  <c r="AL66" i="2"/>
  <c r="AK66" i="2"/>
  <c r="AJ66" i="2"/>
  <c r="AI66" i="2"/>
  <c r="AR65" i="2"/>
  <c r="AQ65" i="2"/>
  <c r="AP65" i="2"/>
  <c r="AO65" i="2"/>
  <c r="AN65" i="2"/>
  <c r="AM65" i="2"/>
  <c r="AL65" i="2"/>
  <c r="AK65" i="2"/>
  <c r="AJ65" i="2"/>
  <c r="AI65" i="2"/>
  <c r="AR64" i="2"/>
  <c r="AQ64" i="2"/>
  <c r="AP64" i="2"/>
  <c r="AO64" i="2"/>
  <c r="AN64" i="2"/>
  <c r="AM64" i="2"/>
  <c r="AL64" i="2"/>
  <c r="AK64" i="2"/>
  <c r="AJ64" i="2"/>
  <c r="AI64" i="2"/>
  <c r="AR63" i="2"/>
  <c r="AQ63" i="2"/>
  <c r="AP63" i="2"/>
  <c r="AO63" i="2"/>
  <c r="AN63" i="2"/>
  <c r="AM63" i="2"/>
  <c r="AL63" i="2"/>
  <c r="AK63" i="2"/>
  <c r="AJ63" i="2"/>
  <c r="AI63" i="2"/>
  <c r="AR62" i="2"/>
  <c r="AQ62" i="2"/>
  <c r="AP62" i="2"/>
  <c r="AO62" i="2"/>
  <c r="AN62" i="2"/>
  <c r="AM62" i="2"/>
  <c r="AL62" i="2"/>
  <c r="AK62" i="2"/>
  <c r="AJ62" i="2"/>
  <c r="AI62" i="2"/>
  <c r="AR61" i="2"/>
  <c r="AQ61" i="2"/>
  <c r="AP61" i="2"/>
  <c r="AO61" i="2"/>
  <c r="AN61" i="2"/>
  <c r="AM61" i="2"/>
  <c r="AL61" i="2"/>
  <c r="AK61" i="2"/>
  <c r="AJ61" i="2"/>
  <c r="AI61" i="2"/>
  <c r="AR60" i="2"/>
  <c r="AQ60" i="2"/>
  <c r="AP60" i="2"/>
  <c r="AO60" i="2"/>
  <c r="AN60" i="2"/>
  <c r="AM60" i="2"/>
  <c r="AL60" i="2"/>
  <c r="AK60" i="2"/>
  <c r="AJ60" i="2"/>
  <c r="AI60" i="2"/>
  <c r="AR59" i="2"/>
  <c r="AQ59" i="2"/>
  <c r="AP59" i="2"/>
  <c r="AO59" i="2"/>
  <c r="AN59" i="2"/>
  <c r="AM59" i="2"/>
  <c r="AL59" i="2"/>
  <c r="AK59" i="2"/>
  <c r="AJ59" i="2"/>
  <c r="AI59" i="2"/>
  <c r="AR58" i="2"/>
  <c r="AQ58" i="2"/>
  <c r="AP58" i="2"/>
  <c r="AO58" i="2"/>
  <c r="AN58" i="2"/>
  <c r="AM58" i="2"/>
  <c r="AL58" i="2"/>
  <c r="AK58" i="2"/>
  <c r="AJ58" i="2"/>
  <c r="AI58" i="2"/>
  <c r="AR57" i="2"/>
  <c r="AQ57" i="2"/>
  <c r="AP57" i="2"/>
  <c r="AO57" i="2"/>
  <c r="AN57" i="2"/>
  <c r="AM57" i="2"/>
  <c r="AL57" i="2"/>
  <c r="AK57" i="2"/>
  <c r="AJ57" i="2"/>
  <c r="AI57" i="2"/>
  <c r="AR56" i="2"/>
  <c r="AQ56" i="2"/>
  <c r="AP56" i="2"/>
  <c r="AO56" i="2"/>
  <c r="AN56" i="2"/>
  <c r="AM56" i="2"/>
  <c r="AL56" i="2"/>
  <c r="AK56" i="2"/>
  <c r="AJ56" i="2"/>
  <c r="AI56" i="2"/>
  <c r="AR55" i="2"/>
  <c r="AQ55" i="2"/>
  <c r="AP55" i="2"/>
  <c r="AO55" i="2"/>
  <c r="AN55" i="2"/>
  <c r="AM55" i="2"/>
  <c r="AL55" i="2"/>
  <c r="AK55" i="2"/>
  <c r="AJ55" i="2"/>
  <c r="AI55" i="2"/>
  <c r="AR54" i="2"/>
  <c r="AQ54" i="2"/>
  <c r="AP54" i="2"/>
  <c r="AO54" i="2"/>
  <c r="AN54" i="2"/>
  <c r="AM54" i="2"/>
  <c r="AL54" i="2"/>
  <c r="AK54" i="2"/>
  <c r="AJ54" i="2"/>
  <c r="AI54" i="2"/>
  <c r="AR53" i="2"/>
  <c r="AQ53" i="2"/>
  <c r="AP53" i="2"/>
  <c r="AO53" i="2"/>
  <c r="AN53" i="2"/>
  <c r="AM53" i="2"/>
  <c r="AL53" i="2"/>
  <c r="AK53" i="2"/>
  <c r="AJ53" i="2"/>
  <c r="AI53" i="2"/>
  <c r="AR52" i="2"/>
  <c r="AQ52" i="2"/>
  <c r="AP52" i="2"/>
  <c r="AO52" i="2"/>
  <c r="AN52" i="2"/>
  <c r="AM52" i="2"/>
  <c r="AL52" i="2"/>
  <c r="AK52" i="2"/>
  <c r="AJ52" i="2"/>
  <c r="AI52" i="2"/>
  <c r="AR51" i="2"/>
  <c r="AQ51" i="2"/>
  <c r="AP51" i="2"/>
  <c r="AO51" i="2"/>
  <c r="AN51" i="2"/>
  <c r="AM51" i="2"/>
  <c r="AL51" i="2"/>
  <c r="AK51" i="2"/>
  <c r="AJ51" i="2"/>
  <c r="AI51" i="2"/>
  <c r="AR50" i="2"/>
  <c r="AQ50" i="2"/>
  <c r="AP50" i="2"/>
  <c r="AO50" i="2"/>
  <c r="AN50" i="2"/>
  <c r="AM50" i="2"/>
  <c r="AL50" i="2"/>
  <c r="AK50" i="2"/>
  <c r="AJ50" i="2"/>
  <c r="AI50" i="2"/>
  <c r="AR49" i="2"/>
  <c r="AQ49" i="2"/>
  <c r="AP49" i="2"/>
  <c r="AO49" i="2"/>
  <c r="AN49" i="2"/>
  <c r="AM49" i="2"/>
  <c r="AL49" i="2"/>
  <c r="AK49" i="2"/>
  <c r="AJ49" i="2"/>
  <c r="AI49" i="2"/>
  <c r="AR48" i="2"/>
  <c r="AQ48" i="2"/>
  <c r="AP48" i="2"/>
  <c r="AO48" i="2"/>
  <c r="AN48" i="2"/>
  <c r="AM48" i="2"/>
  <c r="AL48" i="2"/>
  <c r="AK48" i="2"/>
  <c r="AJ48" i="2"/>
  <c r="AI48" i="2"/>
  <c r="AR47" i="2"/>
  <c r="AQ47" i="2"/>
  <c r="AP47" i="2"/>
  <c r="AO47" i="2"/>
  <c r="AN47" i="2"/>
  <c r="AM47" i="2"/>
  <c r="AL47" i="2"/>
  <c r="AK47" i="2"/>
  <c r="AJ47" i="2"/>
  <c r="AI47" i="2"/>
  <c r="AR46" i="2"/>
  <c r="AQ46" i="2"/>
  <c r="AP46" i="2"/>
  <c r="AO46" i="2"/>
  <c r="AN46" i="2"/>
  <c r="AM46" i="2"/>
  <c r="AL46" i="2"/>
  <c r="AK46" i="2"/>
  <c r="AJ46" i="2"/>
  <c r="AI46" i="2"/>
  <c r="AR45" i="2"/>
  <c r="AQ45" i="2"/>
  <c r="AP45" i="2"/>
  <c r="AO45" i="2"/>
  <c r="AN45" i="2"/>
  <c r="AM45" i="2"/>
  <c r="AL45" i="2"/>
  <c r="AK45" i="2"/>
  <c r="AJ45" i="2"/>
  <c r="AI45" i="2"/>
  <c r="AR44" i="2"/>
  <c r="AQ44" i="2"/>
  <c r="AP44" i="2"/>
  <c r="AO44" i="2"/>
  <c r="AN44" i="2"/>
  <c r="AM44" i="2"/>
  <c r="AL44" i="2"/>
  <c r="AK44" i="2"/>
  <c r="AJ44" i="2"/>
  <c r="AI44" i="2"/>
  <c r="AR43" i="2"/>
  <c r="AQ43" i="2"/>
  <c r="AP43" i="2"/>
  <c r="AO43" i="2"/>
  <c r="AN43" i="2"/>
  <c r="AM43" i="2"/>
  <c r="AL43" i="2"/>
  <c r="AK43" i="2"/>
  <c r="AJ43" i="2"/>
  <c r="AI43" i="2"/>
  <c r="AR42" i="2"/>
  <c r="AQ42" i="2"/>
  <c r="AP42" i="2"/>
  <c r="AO42" i="2"/>
  <c r="AN42" i="2"/>
  <c r="AM42" i="2"/>
  <c r="AL42" i="2"/>
  <c r="AK42" i="2"/>
  <c r="AJ42" i="2"/>
  <c r="AI42" i="2"/>
  <c r="AR41" i="2"/>
  <c r="AQ41" i="2"/>
  <c r="AP41" i="2"/>
  <c r="AO41" i="2"/>
  <c r="AN41" i="2"/>
  <c r="AM41" i="2"/>
  <c r="AL41" i="2"/>
  <c r="AK41" i="2"/>
  <c r="AJ41" i="2"/>
  <c r="AI41" i="2"/>
  <c r="AR40" i="2"/>
  <c r="AQ40" i="2"/>
  <c r="AP40" i="2"/>
  <c r="AO40" i="2"/>
  <c r="AN40" i="2"/>
  <c r="AM40" i="2"/>
  <c r="AL40" i="2"/>
  <c r="AK40" i="2"/>
  <c r="AJ40" i="2"/>
  <c r="AI40" i="2"/>
  <c r="AR39" i="2"/>
  <c r="AQ39" i="2"/>
  <c r="AP39" i="2"/>
  <c r="AO39" i="2"/>
  <c r="AN39" i="2"/>
  <c r="AM39" i="2"/>
  <c r="AL39" i="2"/>
  <c r="AK39" i="2"/>
  <c r="AJ39" i="2"/>
  <c r="AI39" i="2"/>
  <c r="AR38" i="2"/>
  <c r="AQ38" i="2"/>
  <c r="AP38" i="2"/>
  <c r="AO38" i="2"/>
  <c r="AN38" i="2"/>
  <c r="AM38" i="2"/>
  <c r="AL38" i="2"/>
  <c r="AK38" i="2"/>
  <c r="AJ38" i="2"/>
  <c r="AI38" i="2"/>
  <c r="AR37" i="2"/>
  <c r="AQ37" i="2"/>
  <c r="AP37" i="2"/>
  <c r="AO37" i="2"/>
  <c r="AN37" i="2"/>
  <c r="AM37" i="2"/>
  <c r="AL37" i="2"/>
  <c r="AK37" i="2"/>
  <c r="AJ37" i="2"/>
  <c r="AI37" i="2"/>
  <c r="AR36" i="2"/>
  <c r="AQ36" i="2"/>
  <c r="AP36" i="2"/>
  <c r="AO36" i="2"/>
  <c r="AN36" i="2"/>
  <c r="AM36" i="2"/>
  <c r="AL36" i="2"/>
  <c r="AK36" i="2"/>
  <c r="AJ36" i="2"/>
  <c r="AI36" i="2"/>
  <c r="AR35" i="2"/>
  <c r="AQ35" i="2"/>
  <c r="AP35" i="2"/>
  <c r="AO35" i="2"/>
  <c r="AN35" i="2"/>
  <c r="AM35" i="2"/>
  <c r="AL35" i="2"/>
  <c r="AK35" i="2"/>
  <c r="AJ35" i="2"/>
  <c r="AI35" i="2"/>
  <c r="AR34" i="2"/>
  <c r="AQ34" i="2"/>
  <c r="AP34" i="2"/>
  <c r="AO34" i="2"/>
  <c r="AN34" i="2"/>
  <c r="AM34" i="2"/>
  <c r="AL34" i="2"/>
  <c r="AK34" i="2"/>
  <c r="AJ34" i="2"/>
  <c r="AI34" i="2"/>
  <c r="AR33" i="2"/>
  <c r="AQ33" i="2"/>
  <c r="AP33" i="2"/>
  <c r="AO33" i="2"/>
  <c r="AN33" i="2"/>
  <c r="AM33" i="2"/>
  <c r="AL33" i="2"/>
  <c r="AK33" i="2"/>
  <c r="AJ33" i="2"/>
  <c r="AI33" i="2"/>
  <c r="AR32" i="2"/>
  <c r="AQ32" i="2"/>
  <c r="AP32" i="2"/>
  <c r="AO32" i="2"/>
  <c r="AN32" i="2"/>
  <c r="AM32" i="2"/>
  <c r="AL32" i="2"/>
  <c r="AK32" i="2"/>
  <c r="AJ32" i="2"/>
  <c r="AI32" i="2"/>
  <c r="AR31" i="2"/>
  <c r="AQ31" i="2"/>
  <c r="AP31" i="2"/>
  <c r="AO31" i="2"/>
  <c r="AN31" i="2"/>
  <c r="AM31" i="2"/>
  <c r="AL31" i="2"/>
  <c r="AK31" i="2"/>
  <c r="AJ31" i="2"/>
  <c r="AI31" i="2"/>
  <c r="AR30" i="2"/>
  <c r="AQ30" i="2"/>
  <c r="AP30" i="2"/>
  <c r="AO30" i="2"/>
  <c r="AN30" i="2"/>
  <c r="AM30" i="2"/>
  <c r="AL30" i="2"/>
  <c r="AK30" i="2"/>
  <c r="AJ30" i="2"/>
  <c r="AI30" i="2"/>
  <c r="AR29" i="2"/>
  <c r="AQ29" i="2"/>
  <c r="AP29" i="2"/>
  <c r="AO29" i="2"/>
  <c r="AN29" i="2"/>
  <c r="AM29" i="2"/>
  <c r="AL29" i="2"/>
  <c r="AK29" i="2"/>
  <c r="AJ29" i="2"/>
  <c r="AI29" i="2"/>
  <c r="AR28" i="2"/>
  <c r="AQ28" i="2"/>
  <c r="AP28" i="2"/>
  <c r="AO28" i="2"/>
  <c r="AN28" i="2"/>
  <c r="AM28" i="2"/>
  <c r="AL28" i="2"/>
  <c r="AK28" i="2"/>
  <c r="AJ28" i="2"/>
  <c r="AI28" i="2"/>
  <c r="AR27" i="2"/>
  <c r="AQ27" i="2"/>
  <c r="AP27" i="2"/>
  <c r="AO27" i="2"/>
  <c r="AN27" i="2"/>
  <c r="AM27" i="2"/>
  <c r="AL27" i="2"/>
  <c r="AK27" i="2"/>
  <c r="AJ27" i="2"/>
  <c r="AI27" i="2"/>
  <c r="AR26" i="2"/>
  <c r="AQ26" i="2"/>
  <c r="AP26" i="2"/>
  <c r="AO26" i="2"/>
  <c r="AN26" i="2"/>
  <c r="AM26" i="2"/>
  <c r="AL26" i="2"/>
  <c r="AK26" i="2"/>
  <c r="AJ26" i="2"/>
  <c r="AI26" i="2"/>
  <c r="AR25" i="2"/>
  <c r="AQ25" i="2"/>
  <c r="AP25" i="2"/>
  <c r="AO25" i="2"/>
  <c r="AN25" i="2"/>
  <c r="AM25" i="2"/>
  <c r="AL25" i="2"/>
  <c r="AK25" i="2"/>
  <c r="AJ25" i="2"/>
  <c r="AI25" i="2"/>
  <c r="AR24" i="2"/>
  <c r="AQ24" i="2"/>
  <c r="AP24" i="2"/>
  <c r="AO24" i="2"/>
  <c r="AN24" i="2"/>
  <c r="AM24" i="2"/>
  <c r="AL24" i="2"/>
  <c r="AK24" i="2"/>
  <c r="AJ24" i="2"/>
  <c r="AI24" i="2"/>
  <c r="AR23" i="2"/>
  <c r="AQ23" i="2"/>
  <c r="AP23" i="2"/>
  <c r="AO23" i="2"/>
  <c r="AN23" i="2"/>
  <c r="AM23" i="2"/>
  <c r="AL23" i="2"/>
  <c r="AK23" i="2"/>
  <c r="AJ23" i="2"/>
  <c r="AI23" i="2"/>
  <c r="AR22" i="2"/>
  <c r="AQ22" i="2"/>
  <c r="AP22" i="2"/>
  <c r="AO22" i="2"/>
  <c r="AN22" i="2"/>
  <c r="AM22" i="2"/>
  <c r="AL22" i="2"/>
  <c r="AK22" i="2"/>
  <c r="AJ22" i="2"/>
  <c r="AI22" i="2"/>
  <c r="AR21" i="2"/>
  <c r="AQ21" i="2"/>
  <c r="AP21" i="2"/>
  <c r="AO21" i="2"/>
  <c r="AN21" i="2"/>
  <c r="AM21" i="2"/>
  <c r="AL21" i="2"/>
  <c r="AK21" i="2"/>
  <c r="AJ21" i="2"/>
  <c r="AI21" i="2"/>
  <c r="AR20" i="2"/>
  <c r="AQ20" i="2"/>
  <c r="AP20" i="2"/>
  <c r="AO20" i="2"/>
  <c r="AN20" i="2"/>
  <c r="AM20" i="2"/>
  <c r="AL20" i="2"/>
  <c r="AK20" i="2"/>
  <c r="AJ20" i="2"/>
  <c r="AI20" i="2"/>
  <c r="AR19" i="2"/>
  <c r="AQ19" i="2"/>
  <c r="AP19" i="2"/>
  <c r="AO19" i="2"/>
  <c r="AN19" i="2"/>
  <c r="AM19" i="2"/>
  <c r="AL19" i="2"/>
  <c r="AK19" i="2"/>
  <c r="AJ19" i="2"/>
  <c r="AI19" i="2"/>
  <c r="AR18" i="2"/>
  <c r="AQ18" i="2"/>
  <c r="AP18" i="2"/>
  <c r="AO18" i="2"/>
  <c r="AN18" i="2"/>
  <c r="AM18" i="2"/>
  <c r="AL18" i="2"/>
  <c r="AK18" i="2"/>
  <c r="AJ18" i="2"/>
  <c r="AI18" i="2"/>
  <c r="AR17" i="2"/>
  <c r="AQ17" i="2"/>
  <c r="AP17" i="2"/>
  <c r="AO17" i="2"/>
  <c r="AN17" i="2"/>
  <c r="AM17" i="2"/>
  <c r="AL17" i="2"/>
  <c r="AK17" i="2"/>
  <c r="AJ17" i="2"/>
  <c r="AI17" i="2"/>
  <c r="AR16" i="2"/>
  <c r="AQ16" i="2"/>
  <c r="AP16" i="2"/>
  <c r="AO16" i="2"/>
  <c r="AN16" i="2"/>
  <c r="AM16" i="2"/>
  <c r="AL16" i="2"/>
  <c r="AK16" i="2"/>
  <c r="AJ16" i="2"/>
  <c r="AI16" i="2"/>
  <c r="AR15" i="2"/>
  <c r="AQ15" i="2"/>
  <c r="AP15" i="2"/>
  <c r="AO15" i="2"/>
  <c r="AN15" i="2"/>
  <c r="AM15" i="2"/>
  <c r="AL15" i="2"/>
  <c r="AK15" i="2"/>
  <c r="AJ15" i="2"/>
  <c r="AI15" i="2"/>
  <c r="AR14" i="2"/>
  <c r="AQ14" i="2"/>
  <c r="AP14" i="2"/>
  <c r="AO14" i="2"/>
  <c r="AN14" i="2"/>
  <c r="AM14" i="2"/>
  <c r="AL14" i="2"/>
  <c r="AK14" i="2"/>
  <c r="AJ14" i="2"/>
  <c r="AI14" i="2"/>
  <c r="AR13" i="2"/>
  <c r="AQ13" i="2"/>
  <c r="AP13" i="2"/>
  <c r="AO13" i="2"/>
  <c r="AN13" i="2"/>
  <c r="AM13" i="2"/>
  <c r="AL13" i="2"/>
  <c r="AK13" i="2"/>
  <c r="AJ13" i="2"/>
  <c r="AI13" i="2"/>
  <c r="AR12" i="2"/>
  <c r="AQ12" i="2"/>
  <c r="AP12" i="2"/>
  <c r="AO12" i="2"/>
  <c r="AN12" i="2"/>
  <c r="AM12" i="2"/>
  <c r="AL12" i="2"/>
  <c r="AK12" i="2"/>
  <c r="AJ12" i="2"/>
  <c r="AI12" i="2"/>
  <c r="AR11" i="2"/>
  <c r="AQ11" i="2"/>
  <c r="AP11" i="2"/>
  <c r="AO11" i="2"/>
  <c r="AN11" i="2"/>
  <c r="AM11" i="2"/>
  <c r="AL11" i="2"/>
  <c r="AK11" i="2"/>
  <c r="AJ11" i="2"/>
  <c r="AI11" i="2"/>
  <c r="AR10" i="2"/>
  <c r="AQ10" i="2"/>
  <c r="AP10" i="2"/>
  <c r="AO10" i="2"/>
  <c r="AN10" i="2"/>
  <c r="AM10" i="2"/>
  <c r="AL10" i="2"/>
  <c r="AK10" i="2"/>
  <c r="AJ10" i="2"/>
  <c r="AI10" i="2"/>
  <c r="AR9" i="2"/>
  <c r="AQ9" i="2"/>
  <c r="AP9" i="2"/>
  <c r="AO9" i="2"/>
  <c r="AN9" i="2"/>
  <c r="AM9" i="2"/>
  <c r="AL9" i="2"/>
  <c r="AK9" i="2"/>
  <c r="AJ9" i="2"/>
  <c r="AI9" i="2"/>
  <c r="AR8" i="2"/>
  <c r="AQ8" i="2"/>
  <c r="AP8" i="2"/>
  <c r="AO8" i="2"/>
  <c r="AN8" i="2"/>
  <c r="AM8" i="2"/>
  <c r="AL8" i="2"/>
  <c r="AK8" i="2"/>
  <c r="AJ8" i="2"/>
  <c r="AI8" i="2"/>
  <c r="AR7" i="2"/>
  <c r="AQ7" i="2"/>
  <c r="AP7" i="2"/>
  <c r="AO7" i="2"/>
  <c r="AN7" i="2"/>
  <c r="AM7" i="2"/>
  <c r="AL7" i="2"/>
  <c r="AK7" i="2"/>
  <c r="AJ7" i="2"/>
  <c r="AI7" i="2"/>
  <c r="AR6" i="2"/>
  <c r="AQ6" i="2"/>
  <c r="AP6" i="2"/>
  <c r="AO6" i="2"/>
  <c r="AN6" i="2"/>
  <c r="AM6" i="2"/>
  <c r="AL6" i="2"/>
  <c r="AK6" i="2"/>
  <c r="AJ6" i="2"/>
  <c r="AI6" i="2"/>
  <c r="BO47" i="1"/>
  <c r="BZ47" i="1" s="1"/>
  <c r="BJ95" i="1"/>
  <c r="BU95" i="1" s="1"/>
  <c r="CF95" i="1" s="1"/>
  <c r="BI95" i="1"/>
  <c r="BT95" i="1" s="1"/>
  <c r="CE95" i="1" s="1"/>
  <c r="BH95" i="1"/>
  <c r="BS95" i="1" s="1"/>
  <c r="CD95" i="1" s="1"/>
  <c r="BG95" i="1"/>
  <c r="BR95" i="1" s="1"/>
  <c r="CC95" i="1" s="1"/>
  <c r="BF95" i="1"/>
  <c r="BQ95" i="1" s="1"/>
  <c r="CB95" i="1" s="1"/>
  <c r="BE95" i="1"/>
  <c r="BP95" i="1" s="1"/>
  <c r="CA95" i="1" s="1"/>
  <c r="BD95" i="1"/>
  <c r="BO95" i="1" s="1"/>
  <c r="BZ95" i="1" s="1"/>
  <c r="BC95" i="1"/>
  <c r="BN95" i="1" s="1"/>
  <c r="BY95" i="1" s="1"/>
  <c r="BB95" i="1"/>
  <c r="BM95" i="1" s="1"/>
  <c r="BX95" i="1" s="1"/>
  <c r="BA95" i="1"/>
  <c r="BL95" i="1" s="1"/>
  <c r="BW95" i="1" s="1"/>
  <c r="BJ94" i="1"/>
  <c r="BU94" i="1" s="1"/>
  <c r="CF94" i="1" s="1"/>
  <c r="BI94" i="1"/>
  <c r="BT94" i="1" s="1"/>
  <c r="CE94" i="1" s="1"/>
  <c r="BH94" i="1"/>
  <c r="BS94" i="1" s="1"/>
  <c r="CD94" i="1" s="1"/>
  <c r="BG94" i="1"/>
  <c r="BR94" i="1" s="1"/>
  <c r="CC94" i="1" s="1"/>
  <c r="BF94" i="1"/>
  <c r="BQ94" i="1" s="1"/>
  <c r="CB94" i="1" s="1"/>
  <c r="BE94" i="1"/>
  <c r="BP94" i="1" s="1"/>
  <c r="CA94" i="1" s="1"/>
  <c r="BD94" i="1"/>
  <c r="BO94" i="1" s="1"/>
  <c r="BZ94" i="1" s="1"/>
  <c r="BC94" i="1"/>
  <c r="BN94" i="1" s="1"/>
  <c r="BY94" i="1" s="1"/>
  <c r="BB94" i="1"/>
  <c r="BM94" i="1" s="1"/>
  <c r="BX94" i="1" s="1"/>
  <c r="BA94" i="1"/>
  <c r="BL94" i="1" s="1"/>
  <c r="BW94" i="1" s="1"/>
  <c r="BJ93" i="1"/>
  <c r="BU93" i="1" s="1"/>
  <c r="CF93" i="1" s="1"/>
  <c r="BI93" i="1"/>
  <c r="BT93" i="1" s="1"/>
  <c r="CE93" i="1" s="1"/>
  <c r="BH93" i="1"/>
  <c r="BS93" i="1" s="1"/>
  <c r="CD93" i="1" s="1"/>
  <c r="BG93" i="1"/>
  <c r="BR93" i="1" s="1"/>
  <c r="CC93" i="1" s="1"/>
  <c r="BF93" i="1"/>
  <c r="BQ93" i="1" s="1"/>
  <c r="CB93" i="1" s="1"/>
  <c r="BE93" i="1"/>
  <c r="BP93" i="1" s="1"/>
  <c r="CA93" i="1" s="1"/>
  <c r="BD93" i="1"/>
  <c r="BO93" i="1" s="1"/>
  <c r="BZ93" i="1" s="1"/>
  <c r="BC93" i="1"/>
  <c r="BN93" i="1" s="1"/>
  <c r="BY93" i="1" s="1"/>
  <c r="BB93" i="1"/>
  <c r="BM93" i="1" s="1"/>
  <c r="BX93" i="1" s="1"/>
  <c r="BA93" i="1"/>
  <c r="BL93" i="1" s="1"/>
  <c r="BW93" i="1" s="1"/>
  <c r="BJ92" i="1"/>
  <c r="BU92" i="1" s="1"/>
  <c r="CF92" i="1" s="1"/>
  <c r="BI92" i="1"/>
  <c r="BT92" i="1" s="1"/>
  <c r="CE92" i="1" s="1"/>
  <c r="BH92" i="1"/>
  <c r="BS92" i="1" s="1"/>
  <c r="CD92" i="1" s="1"/>
  <c r="BG92" i="1"/>
  <c r="BR92" i="1" s="1"/>
  <c r="CC92" i="1" s="1"/>
  <c r="BF92" i="1"/>
  <c r="BQ92" i="1" s="1"/>
  <c r="CB92" i="1" s="1"/>
  <c r="BE92" i="1"/>
  <c r="BP92" i="1" s="1"/>
  <c r="CA92" i="1" s="1"/>
  <c r="BD92" i="1"/>
  <c r="BO92" i="1" s="1"/>
  <c r="BZ92" i="1" s="1"/>
  <c r="BC92" i="1"/>
  <c r="BN92" i="1" s="1"/>
  <c r="BY92" i="1" s="1"/>
  <c r="BB92" i="1"/>
  <c r="BM92" i="1" s="1"/>
  <c r="BX92" i="1" s="1"/>
  <c r="BA92" i="1"/>
  <c r="BL92" i="1" s="1"/>
  <c r="BW92" i="1" s="1"/>
  <c r="BJ91" i="1"/>
  <c r="BU91" i="1" s="1"/>
  <c r="CF91" i="1" s="1"/>
  <c r="BI91" i="1"/>
  <c r="BT91" i="1" s="1"/>
  <c r="CE91" i="1" s="1"/>
  <c r="BH91" i="1"/>
  <c r="BS91" i="1" s="1"/>
  <c r="CD91" i="1" s="1"/>
  <c r="BG91" i="1"/>
  <c r="BR91" i="1" s="1"/>
  <c r="CC91" i="1" s="1"/>
  <c r="BF91" i="1"/>
  <c r="BQ91" i="1" s="1"/>
  <c r="CB91" i="1" s="1"/>
  <c r="BE91" i="1"/>
  <c r="BP91" i="1" s="1"/>
  <c r="CA91" i="1" s="1"/>
  <c r="BD91" i="1"/>
  <c r="BO91" i="1" s="1"/>
  <c r="BZ91" i="1" s="1"/>
  <c r="BC91" i="1"/>
  <c r="BN91" i="1" s="1"/>
  <c r="BY91" i="1" s="1"/>
  <c r="BB91" i="1"/>
  <c r="BM91" i="1" s="1"/>
  <c r="BX91" i="1" s="1"/>
  <c r="BA91" i="1"/>
  <c r="BL91" i="1" s="1"/>
  <c r="BW91" i="1" s="1"/>
  <c r="BJ90" i="1"/>
  <c r="BU90" i="1" s="1"/>
  <c r="CF90" i="1" s="1"/>
  <c r="BI90" i="1"/>
  <c r="BT90" i="1" s="1"/>
  <c r="CE90" i="1" s="1"/>
  <c r="BH90" i="1"/>
  <c r="BS90" i="1" s="1"/>
  <c r="CD90" i="1" s="1"/>
  <c r="BG90" i="1"/>
  <c r="BR90" i="1" s="1"/>
  <c r="CC90" i="1" s="1"/>
  <c r="BF90" i="1"/>
  <c r="BQ90" i="1" s="1"/>
  <c r="CB90" i="1" s="1"/>
  <c r="BE90" i="1"/>
  <c r="BP90" i="1" s="1"/>
  <c r="CA90" i="1" s="1"/>
  <c r="BD90" i="1"/>
  <c r="BO90" i="1" s="1"/>
  <c r="BZ90" i="1" s="1"/>
  <c r="BC90" i="1"/>
  <c r="BN90" i="1" s="1"/>
  <c r="BY90" i="1" s="1"/>
  <c r="BB90" i="1"/>
  <c r="BM90" i="1" s="1"/>
  <c r="BX90" i="1" s="1"/>
  <c r="BA90" i="1"/>
  <c r="BL90" i="1" s="1"/>
  <c r="BW90" i="1" s="1"/>
  <c r="BJ89" i="1"/>
  <c r="BU89" i="1" s="1"/>
  <c r="CF89" i="1" s="1"/>
  <c r="BI89" i="1"/>
  <c r="BT89" i="1" s="1"/>
  <c r="CE89" i="1" s="1"/>
  <c r="BH89" i="1"/>
  <c r="BS89" i="1" s="1"/>
  <c r="CD89" i="1" s="1"/>
  <c r="BG89" i="1"/>
  <c r="BR89" i="1" s="1"/>
  <c r="CC89" i="1" s="1"/>
  <c r="BF89" i="1"/>
  <c r="BQ89" i="1" s="1"/>
  <c r="CB89" i="1" s="1"/>
  <c r="BE89" i="1"/>
  <c r="BP89" i="1" s="1"/>
  <c r="CA89" i="1" s="1"/>
  <c r="BD89" i="1"/>
  <c r="BO89" i="1" s="1"/>
  <c r="BZ89" i="1" s="1"/>
  <c r="BC89" i="1"/>
  <c r="BN89" i="1" s="1"/>
  <c r="BY89" i="1" s="1"/>
  <c r="BB89" i="1"/>
  <c r="BM89" i="1" s="1"/>
  <c r="BX89" i="1" s="1"/>
  <c r="BA89" i="1"/>
  <c r="BL89" i="1" s="1"/>
  <c r="BW89" i="1" s="1"/>
  <c r="BJ88" i="1"/>
  <c r="BU88" i="1" s="1"/>
  <c r="CF88" i="1" s="1"/>
  <c r="BI88" i="1"/>
  <c r="BT88" i="1" s="1"/>
  <c r="CE88" i="1" s="1"/>
  <c r="BH88" i="1"/>
  <c r="BS88" i="1" s="1"/>
  <c r="CD88" i="1" s="1"/>
  <c r="BG88" i="1"/>
  <c r="BR88" i="1" s="1"/>
  <c r="CC88" i="1" s="1"/>
  <c r="BF88" i="1"/>
  <c r="BQ88" i="1" s="1"/>
  <c r="CB88" i="1" s="1"/>
  <c r="BE88" i="1"/>
  <c r="BP88" i="1" s="1"/>
  <c r="CA88" i="1" s="1"/>
  <c r="BD88" i="1"/>
  <c r="BO88" i="1" s="1"/>
  <c r="BZ88" i="1" s="1"/>
  <c r="BC88" i="1"/>
  <c r="BN88" i="1" s="1"/>
  <c r="BY88" i="1" s="1"/>
  <c r="BB88" i="1"/>
  <c r="BM88" i="1" s="1"/>
  <c r="BX88" i="1" s="1"/>
  <c r="BA88" i="1"/>
  <c r="BL88" i="1" s="1"/>
  <c r="BW88" i="1" s="1"/>
  <c r="BJ87" i="1"/>
  <c r="BU87" i="1" s="1"/>
  <c r="CF87" i="1" s="1"/>
  <c r="BI87" i="1"/>
  <c r="BT87" i="1" s="1"/>
  <c r="CE87" i="1" s="1"/>
  <c r="BH87" i="1"/>
  <c r="BS87" i="1" s="1"/>
  <c r="CD87" i="1" s="1"/>
  <c r="BG87" i="1"/>
  <c r="BR87" i="1" s="1"/>
  <c r="CC87" i="1" s="1"/>
  <c r="BF87" i="1"/>
  <c r="BQ87" i="1" s="1"/>
  <c r="CB87" i="1" s="1"/>
  <c r="BE87" i="1"/>
  <c r="BP87" i="1" s="1"/>
  <c r="CA87" i="1" s="1"/>
  <c r="BD87" i="1"/>
  <c r="BO87" i="1" s="1"/>
  <c r="BZ87" i="1" s="1"/>
  <c r="BC87" i="1"/>
  <c r="BN87" i="1" s="1"/>
  <c r="BY87" i="1" s="1"/>
  <c r="BB87" i="1"/>
  <c r="BM87" i="1" s="1"/>
  <c r="BX87" i="1" s="1"/>
  <c r="BA87" i="1"/>
  <c r="BL87" i="1" s="1"/>
  <c r="BW87" i="1" s="1"/>
  <c r="BJ86" i="1"/>
  <c r="BU86" i="1" s="1"/>
  <c r="CF86" i="1" s="1"/>
  <c r="BI86" i="1"/>
  <c r="BT86" i="1" s="1"/>
  <c r="CE86" i="1" s="1"/>
  <c r="BH86" i="1"/>
  <c r="BS86" i="1" s="1"/>
  <c r="CD86" i="1" s="1"/>
  <c r="BG86" i="1"/>
  <c r="BR86" i="1" s="1"/>
  <c r="CC86" i="1" s="1"/>
  <c r="BF86" i="1"/>
  <c r="BQ86" i="1" s="1"/>
  <c r="CB86" i="1" s="1"/>
  <c r="BE86" i="1"/>
  <c r="BP86" i="1" s="1"/>
  <c r="CA86" i="1" s="1"/>
  <c r="BD86" i="1"/>
  <c r="BO86" i="1" s="1"/>
  <c r="BZ86" i="1" s="1"/>
  <c r="BC86" i="1"/>
  <c r="BN86" i="1" s="1"/>
  <c r="BY86" i="1" s="1"/>
  <c r="BB86" i="1"/>
  <c r="BM86" i="1" s="1"/>
  <c r="BX86" i="1" s="1"/>
  <c r="BA86" i="1"/>
  <c r="BL86" i="1" s="1"/>
  <c r="BW86" i="1" s="1"/>
  <c r="BJ85" i="1"/>
  <c r="BU85" i="1" s="1"/>
  <c r="CF85" i="1" s="1"/>
  <c r="BI85" i="1"/>
  <c r="BT85" i="1" s="1"/>
  <c r="CE85" i="1" s="1"/>
  <c r="BH85" i="1"/>
  <c r="BS85" i="1" s="1"/>
  <c r="CD85" i="1" s="1"/>
  <c r="BG85" i="1"/>
  <c r="BR85" i="1" s="1"/>
  <c r="CC85" i="1" s="1"/>
  <c r="BF85" i="1"/>
  <c r="BQ85" i="1" s="1"/>
  <c r="CB85" i="1" s="1"/>
  <c r="BE85" i="1"/>
  <c r="BP85" i="1" s="1"/>
  <c r="CA85" i="1" s="1"/>
  <c r="BD85" i="1"/>
  <c r="BO85" i="1" s="1"/>
  <c r="BZ85" i="1" s="1"/>
  <c r="BC85" i="1"/>
  <c r="BN85" i="1" s="1"/>
  <c r="BY85" i="1" s="1"/>
  <c r="BB85" i="1"/>
  <c r="BM85" i="1" s="1"/>
  <c r="BX85" i="1" s="1"/>
  <c r="BA85" i="1"/>
  <c r="BL85" i="1" s="1"/>
  <c r="BW85" i="1" s="1"/>
  <c r="BJ84" i="1"/>
  <c r="BU84" i="1" s="1"/>
  <c r="CF84" i="1" s="1"/>
  <c r="BI84" i="1"/>
  <c r="BT84" i="1" s="1"/>
  <c r="CE84" i="1" s="1"/>
  <c r="BH84" i="1"/>
  <c r="BS84" i="1" s="1"/>
  <c r="CD84" i="1" s="1"/>
  <c r="BG84" i="1"/>
  <c r="BR84" i="1" s="1"/>
  <c r="CC84" i="1" s="1"/>
  <c r="BF84" i="1"/>
  <c r="BQ84" i="1" s="1"/>
  <c r="CB84" i="1" s="1"/>
  <c r="BE84" i="1"/>
  <c r="BP84" i="1" s="1"/>
  <c r="CA84" i="1" s="1"/>
  <c r="BD84" i="1"/>
  <c r="BO84" i="1" s="1"/>
  <c r="BZ84" i="1" s="1"/>
  <c r="BC84" i="1"/>
  <c r="BN84" i="1" s="1"/>
  <c r="BY84" i="1" s="1"/>
  <c r="BB84" i="1"/>
  <c r="BM84" i="1" s="1"/>
  <c r="BX84" i="1" s="1"/>
  <c r="BA84" i="1"/>
  <c r="BL84" i="1" s="1"/>
  <c r="BW84" i="1" s="1"/>
  <c r="BJ83" i="1"/>
  <c r="BU83" i="1" s="1"/>
  <c r="CF83" i="1" s="1"/>
  <c r="BI83" i="1"/>
  <c r="BT83" i="1" s="1"/>
  <c r="CE83" i="1" s="1"/>
  <c r="BH83" i="1"/>
  <c r="BS83" i="1" s="1"/>
  <c r="CD83" i="1" s="1"/>
  <c r="BG83" i="1"/>
  <c r="BR83" i="1" s="1"/>
  <c r="CC83" i="1" s="1"/>
  <c r="BF83" i="1"/>
  <c r="BQ83" i="1" s="1"/>
  <c r="CB83" i="1" s="1"/>
  <c r="BE83" i="1"/>
  <c r="BP83" i="1" s="1"/>
  <c r="CA83" i="1" s="1"/>
  <c r="BD83" i="1"/>
  <c r="BO83" i="1" s="1"/>
  <c r="BZ83" i="1" s="1"/>
  <c r="BC83" i="1"/>
  <c r="BN83" i="1" s="1"/>
  <c r="BY83" i="1" s="1"/>
  <c r="BB83" i="1"/>
  <c r="BM83" i="1" s="1"/>
  <c r="BX83" i="1" s="1"/>
  <c r="BA83" i="1"/>
  <c r="BL83" i="1" s="1"/>
  <c r="BW83" i="1" s="1"/>
  <c r="BJ82" i="1"/>
  <c r="BU82" i="1" s="1"/>
  <c r="CF82" i="1" s="1"/>
  <c r="BI82" i="1"/>
  <c r="BT82" i="1" s="1"/>
  <c r="CE82" i="1" s="1"/>
  <c r="BH82" i="1"/>
  <c r="BS82" i="1" s="1"/>
  <c r="CD82" i="1" s="1"/>
  <c r="BG82" i="1"/>
  <c r="BR82" i="1" s="1"/>
  <c r="CC82" i="1" s="1"/>
  <c r="BF82" i="1"/>
  <c r="BQ82" i="1" s="1"/>
  <c r="CB82" i="1" s="1"/>
  <c r="BE82" i="1"/>
  <c r="BP82" i="1" s="1"/>
  <c r="CA82" i="1" s="1"/>
  <c r="BD82" i="1"/>
  <c r="BO82" i="1" s="1"/>
  <c r="BZ82" i="1" s="1"/>
  <c r="BC82" i="1"/>
  <c r="BN82" i="1" s="1"/>
  <c r="BY82" i="1" s="1"/>
  <c r="BB82" i="1"/>
  <c r="BM82" i="1" s="1"/>
  <c r="BX82" i="1" s="1"/>
  <c r="BA82" i="1"/>
  <c r="BL82" i="1" s="1"/>
  <c r="BW82" i="1" s="1"/>
  <c r="BJ81" i="1"/>
  <c r="BU81" i="1" s="1"/>
  <c r="CF81" i="1" s="1"/>
  <c r="BI81" i="1"/>
  <c r="BT81" i="1" s="1"/>
  <c r="CE81" i="1" s="1"/>
  <c r="BH81" i="1"/>
  <c r="BS81" i="1" s="1"/>
  <c r="CD81" i="1" s="1"/>
  <c r="BG81" i="1"/>
  <c r="BR81" i="1" s="1"/>
  <c r="CC81" i="1" s="1"/>
  <c r="BF81" i="1"/>
  <c r="BQ81" i="1" s="1"/>
  <c r="CB81" i="1" s="1"/>
  <c r="BE81" i="1"/>
  <c r="BP81" i="1" s="1"/>
  <c r="CA81" i="1" s="1"/>
  <c r="BD81" i="1"/>
  <c r="BO81" i="1" s="1"/>
  <c r="BZ81" i="1" s="1"/>
  <c r="BC81" i="1"/>
  <c r="BN81" i="1" s="1"/>
  <c r="BY81" i="1" s="1"/>
  <c r="BB81" i="1"/>
  <c r="BM81" i="1" s="1"/>
  <c r="BX81" i="1" s="1"/>
  <c r="BA81" i="1"/>
  <c r="BL81" i="1" s="1"/>
  <c r="BW81" i="1" s="1"/>
  <c r="BJ80" i="1"/>
  <c r="BU80" i="1" s="1"/>
  <c r="CF80" i="1" s="1"/>
  <c r="BI80" i="1"/>
  <c r="BT80" i="1" s="1"/>
  <c r="CE80" i="1" s="1"/>
  <c r="BH80" i="1"/>
  <c r="BS80" i="1" s="1"/>
  <c r="CD80" i="1" s="1"/>
  <c r="BG80" i="1"/>
  <c r="BR80" i="1" s="1"/>
  <c r="CC80" i="1" s="1"/>
  <c r="BF80" i="1"/>
  <c r="BQ80" i="1" s="1"/>
  <c r="CB80" i="1" s="1"/>
  <c r="BE80" i="1"/>
  <c r="BP80" i="1" s="1"/>
  <c r="CA80" i="1" s="1"/>
  <c r="BD80" i="1"/>
  <c r="BO80" i="1" s="1"/>
  <c r="BZ80" i="1" s="1"/>
  <c r="BC80" i="1"/>
  <c r="BN80" i="1" s="1"/>
  <c r="BY80" i="1" s="1"/>
  <c r="BB80" i="1"/>
  <c r="BM80" i="1" s="1"/>
  <c r="BX80" i="1" s="1"/>
  <c r="BA80" i="1"/>
  <c r="BL80" i="1" s="1"/>
  <c r="BW80" i="1" s="1"/>
  <c r="BJ79" i="1"/>
  <c r="BU79" i="1" s="1"/>
  <c r="CF79" i="1" s="1"/>
  <c r="BI79" i="1"/>
  <c r="BT79" i="1" s="1"/>
  <c r="CE79" i="1" s="1"/>
  <c r="BH79" i="1"/>
  <c r="BS79" i="1" s="1"/>
  <c r="CD79" i="1" s="1"/>
  <c r="BG79" i="1"/>
  <c r="BR79" i="1" s="1"/>
  <c r="CC79" i="1" s="1"/>
  <c r="BF79" i="1"/>
  <c r="BQ79" i="1" s="1"/>
  <c r="CB79" i="1" s="1"/>
  <c r="BE79" i="1"/>
  <c r="BP79" i="1" s="1"/>
  <c r="CA79" i="1" s="1"/>
  <c r="BD79" i="1"/>
  <c r="BO79" i="1" s="1"/>
  <c r="BZ79" i="1" s="1"/>
  <c r="BC79" i="1"/>
  <c r="BN79" i="1" s="1"/>
  <c r="BY79" i="1" s="1"/>
  <c r="BB79" i="1"/>
  <c r="BM79" i="1" s="1"/>
  <c r="BX79" i="1" s="1"/>
  <c r="BA79" i="1"/>
  <c r="BL79" i="1" s="1"/>
  <c r="BW79" i="1" s="1"/>
  <c r="BJ78" i="1"/>
  <c r="BU78" i="1" s="1"/>
  <c r="CF78" i="1" s="1"/>
  <c r="BI78" i="1"/>
  <c r="BT78" i="1" s="1"/>
  <c r="CE78" i="1" s="1"/>
  <c r="BH78" i="1"/>
  <c r="BS78" i="1" s="1"/>
  <c r="CD78" i="1" s="1"/>
  <c r="BG78" i="1"/>
  <c r="BR78" i="1" s="1"/>
  <c r="CC78" i="1" s="1"/>
  <c r="BF78" i="1"/>
  <c r="BQ78" i="1" s="1"/>
  <c r="CB78" i="1" s="1"/>
  <c r="BE78" i="1"/>
  <c r="BP78" i="1" s="1"/>
  <c r="CA78" i="1" s="1"/>
  <c r="BD78" i="1"/>
  <c r="BO78" i="1" s="1"/>
  <c r="BZ78" i="1" s="1"/>
  <c r="BC78" i="1"/>
  <c r="BN78" i="1" s="1"/>
  <c r="BY78" i="1" s="1"/>
  <c r="BB78" i="1"/>
  <c r="BM78" i="1" s="1"/>
  <c r="BX78" i="1" s="1"/>
  <c r="BA78" i="1"/>
  <c r="BL78" i="1" s="1"/>
  <c r="BW78" i="1" s="1"/>
  <c r="BJ77" i="1"/>
  <c r="BU77" i="1" s="1"/>
  <c r="CF77" i="1" s="1"/>
  <c r="BI77" i="1"/>
  <c r="BT77" i="1" s="1"/>
  <c r="CE77" i="1" s="1"/>
  <c r="BH77" i="1"/>
  <c r="BS77" i="1" s="1"/>
  <c r="CD77" i="1" s="1"/>
  <c r="BG77" i="1"/>
  <c r="BR77" i="1" s="1"/>
  <c r="CC77" i="1" s="1"/>
  <c r="BF77" i="1"/>
  <c r="BQ77" i="1" s="1"/>
  <c r="CB77" i="1" s="1"/>
  <c r="BE77" i="1"/>
  <c r="BP77" i="1" s="1"/>
  <c r="CA77" i="1" s="1"/>
  <c r="BD77" i="1"/>
  <c r="BO77" i="1" s="1"/>
  <c r="BZ77" i="1" s="1"/>
  <c r="BC77" i="1"/>
  <c r="BN77" i="1" s="1"/>
  <c r="BY77" i="1" s="1"/>
  <c r="BB77" i="1"/>
  <c r="BM77" i="1" s="1"/>
  <c r="BX77" i="1" s="1"/>
  <c r="BA77" i="1"/>
  <c r="BL77" i="1" s="1"/>
  <c r="BW77" i="1" s="1"/>
  <c r="BJ76" i="1"/>
  <c r="BU76" i="1" s="1"/>
  <c r="CF76" i="1" s="1"/>
  <c r="BI76" i="1"/>
  <c r="BT76" i="1" s="1"/>
  <c r="CE76" i="1" s="1"/>
  <c r="BH76" i="1"/>
  <c r="BS76" i="1" s="1"/>
  <c r="CD76" i="1" s="1"/>
  <c r="BG76" i="1"/>
  <c r="BR76" i="1" s="1"/>
  <c r="CC76" i="1" s="1"/>
  <c r="BF76" i="1"/>
  <c r="BQ76" i="1" s="1"/>
  <c r="CB76" i="1" s="1"/>
  <c r="BE76" i="1"/>
  <c r="BP76" i="1" s="1"/>
  <c r="CA76" i="1" s="1"/>
  <c r="BD76" i="1"/>
  <c r="BO76" i="1" s="1"/>
  <c r="BZ76" i="1" s="1"/>
  <c r="BC76" i="1"/>
  <c r="BN76" i="1" s="1"/>
  <c r="BY76" i="1" s="1"/>
  <c r="BB76" i="1"/>
  <c r="BM76" i="1" s="1"/>
  <c r="BX76" i="1" s="1"/>
  <c r="BA76" i="1"/>
  <c r="BL76" i="1" s="1"/>
  <c r="BW76" i="1" s="1"/>
  <c r="BJ75" i="1"/>
  <c r="BU75" i="1" s="1"/>
  <c r="CF75" i="1" s="1"/>
  <c r="BI75" i="1"/>
  <c r="BT75" i="1" s="1"/>
  <c r="CE75" i="1" s="1"/>
  <c r="BH75" i="1"/>
  <c r="BS75" i="1" s="1"/>
  <c r="CD75" i="1" s="1"/>
  <c r="BG75" i="1"/>
  <c r="BR75" i="1" s="1"/>
  <c r="CC75" i="1" s="1"/>
  <c r="BF75" i="1"/>
  <c r="BQ75" i="1" s="1"/>
  <c r="CB75" i="1" s="1"/>
  <c r="BE75" i="1"/>
  <c r="BP75" i="1" s="1"/>
  <c r="CA75" i="1" s="1"/>
  <c r="BD75" i="1"/>
  <c r="BO75" i="1" s="1"/>
  <c r="BZ75" i="1" s="1"/>
  <c r="BC75" i="1"/>
  <c r="BN75" i="1" s="1"/>
  <c r="BY75" i="1" s="1"/>
  <c r="BB75" i="1"/>
  <c r="BM75" i="1" s="1"/>
  <c r="BX75" i="1" s="1"/>
  <c r="BA75" i="1"/>
  <c r="BL75" i="1" s="1"/>
  <c r="BW75" i="1" s="1"/>
  <c r="BJ74" i="1"/>
  <c r="BU74" i="1" s="1"/>
  <c r="CF74" i="1" s="1"/>
  <c r="BI74" i="1"/>
  <c r="BT74" i="1" s="1"/>
  <c r="CE74" i="1" s="1"/>
  <c r="BH74" i="1"/>
  <c r="BS74" i="1" s="1"/>
  <c r="CD74" i="1" s="1"/>
  <c r="BG74" i="1"/>
  <c r="BR74" i="1" s="1"/>
  <c r="CC74" i="1" s="1"/>
  <c r="BF74" i="1"/>
  <c r="BQ74" i="1" s="1"/>
  <c r="CB74" i="1" s="1"/>
  <c r="BE74" i="1"/>
  <c r="BP74" i="1" s="1"/>
  <c r="CA74" i="1" s="1"/>
  <c r="BD74" i="1"/>
  <c r="BO74" i="1" s="1"/>
  <c r="BZ74" i="1" s="1"/>
  <c r="BC74" i="1"/>
  <c r="BN74" i="1" s="1"/>
  <c r="BY74" i="1" s="1"/>
  <c r="BB74" i="1"/>
  <c r="BM74" i="1" s="1"/>
  <c r="BX74" i="1" s="1"/>
  <c r="BA74" i="1"/>
  <c r="BL74" i="1" s="1"/>
  <c r="BW74" i="1" s="1"/>
  <c r="BJ73" i="1"/>
  <c r="BU73" i="1" s="1"/>
  <c r="CF73" i="1" s="1"/>
  <c r="BI73" i="1"/>
  <c r="BT73" i="1" s="1"/>
  <c r="CE73" i="1" s="1"/>
  <c r="BH73" i="1"/>
  <c r="BS73" i="1" s="1"/>
  <c r="CD73" i="1" s="1"/>
  <c r="BG73" i="1"/>
  <c r="BR73" i="1" s="1"/>
  <c r="CC73" i="1" s="1"/>
  <c r="BF73" i="1"/>
  <c r="BQ73" i="1" s="1"/>
  <c r="CB73" i="1" s="1"/>
  <c r="BE73" i="1"/>
  <c r="BP73" i="1" s="1"/>
  <c r="CA73" i="1" s="1"/>
  <c r="BD73" i="1"/>
  <c r="BO73" i="1" s="1"/>
  <c r="BZ73" i="1" s="1"/>
  <c r="BC73" i="1"/>
  <c r="BN73" i="1" s="1"/>
  <c r="BY73" i="1" s="1"/>
  <c r="BB73" i="1"/>
  <c r="BM73" i="1" s="1"/>
  <c r="BX73" i="1" s="1"/>
  <c r="BA73" i="1"/>
  <c r="BL73" i="1" s="1"/>
  <c r="BW73" i="1" s="1"/>
  <c r="BJ72" i="1"/>
  <c r="BU72" i="1" s="1"/>
  <c r="CF72" i="1" s="1"/>
  <c r="BI72" i="1"/>
  <c r="BT72" i="1" s="1"/>
  <c r="CE72" i="1" s="1"/>
  <c r="BH72" i="1"/>
  <c r="BS72" i="1" s="1"/>
  <c r="CD72" i="1" s="1"/>
  <c r="BG72" i="1"/>
  <c r="BR72" i="1" s="1"/>
  <c r="CC72" i="1" s="1"/>
  <c r="BF72" i="1"/>
  <c r="BQ72" i="1" s="1"/>
  <c r="CB72" i="1" s="1"/>
  <c r="BE72" i="1"/>
  <c r="BP72" i="1" s="1"/>
  <c r="CA72" i="1" s="1"/>
  <c r="BD72" i="1"/>
  <c r="BO72" i="1" s="1"/>
  <c r="BZ72" i="1" s="1"/>
  <c r="BC72" i="1"/>
  <c r="BN72" i="1" s="1"/>
  <c r="BY72" i="1" s="1"/>
  <c r="BB72" i="1"/>
  <c r="BM72" i="1" s="1"/>
  <c r="BX72" i="1" s="1"/>
  <c r="BA72" i="1"/>
  <c r="BL72" i="1" s="1"/>
  <c r="BW72" i="1" s="1"/>
  <c r="BJ71" i="1"/>
  <c r="BU71" i="1" s="1"/>
  <c r="CF71" i="1" s="1"/>
  <c r="BI71" i="1"/>
  <c r="BT71" i="1" s="1"/>
  <c r="CE71" i="1" s="1"/>
  <c r="BH71" i="1"/>
  <c r="BS71" i="1" s="1"/>
  <c r="CD71" i="1" s="1"/>
  <c r="BG71" i="1"/>
  <c r="BR71" i="1" s="1"/>
  <c r="CC71" i="1" s="1"/>
  <c r="BF71" i="1"/>
  <c r="BQ71" i="1" s="1"/>
  <c r="CB71" i="1" s="1"/>
  <c r="BE71" i="1"/>
  <c r="BP71" i="1" s="1"/>
  <c r="CA71" i="1" s="1"/>
  <c r="BD71" i="1"/>
  <c r="BO71" i="1" s="1"/>
  <c r="BZ71" i="1" s="1"/>
  <c r="BC71" i="1"/>
  <c r="BN71" i="1" s="1"/>
  <c r="BY71" i="1" s="1"/>
  <c r="BB71" i="1"/>
  <c r="BM71" i="1" s="1"/>
  <c r="BX71" i="1" s="1"/>
  <c r="BA71" i="1"/>
  <c r="BL71" i="1" s="1"/>
  <c r="BW71" i="1" s="1"/>
  <c r="BJ70" i="1"/>
  <c r="BU70" i="1" s="1"/>
  <c r="CF70" i="1" s="1"/>
  <c r="BI70" i="1"/>
  <c r="BT70" i="1" s="1"/>
  <c r="CE70" i="1" s="1"/>
  <c r="BH70" i="1"/>
  <c r="BS70" i="1" s="1"/>
  <c r="CD70" i="1" s="1"/>
  <c r="BG70" i="1"/>
  <c r="BR70" i="1" s="1"/>
  <c r="CC70" i="1" s="1"/>
  <c r="BF70" i="1"/>
  <c r="BQ70" i="1" s="1"/>
  <c r="CB70" i="1" s="1"/>
  <c r="BE70" i="1"/>
  <c r="BP70" i="1" s="1"/>
  <c r="CA70" i="1" s="1"/>
  <c r="BD70" i="1"/>
  <c r="BO70" i="1" s="1"/>
  <c r="BZ70" i="1" s="1"/>
  <c r="BC70" i="1"/>
  <c r="BN70" i="1" s="1"/>
  <c r="BY70" i="1" s="1"/>
  <c r="BB70" i="1"/>
  <c r="BM70" i="1" s="1"/>
  <c r="BX70" i="1" s="1"/>
  <c r="BA70" i="1"/>
  <c r="BL70" i="1" s="1"/>
  <c r="BW70" i="1" s="1"/>
  <c r="BJ69" i="1"/>
  <c r="BU69" i="1" s="1"/>
  <c r="CF69" i="1" s="1"/>
  <c r="BI69" i="1"/>
  <c r="BT69" i="1" s="1"/>
  <c r="CE69" i="1" s="1"/>
  <c r="BH69" i="1"/>
  <c r="BS69" i="1" s="1"/>
  <c r="CD69" i="1" s="1"/>
  <c r="BG69" i="1"/>
  <c r="BR69" i="1" s="1"/>
  <c r="CC69" i="1" s="1"/>
  <c r="BF69" i="1"/>
  <c r="BQ69" i="1" s="1"/>
  <c r="CB69" i="1" s="1"/>
  <c r="BE69" i="1"/>
  <c r="BP69" i="1" s="1"/>
  <c r="CA69" i="1" s="1"/>
  <c r="BD69" i="1"/>
  <c r="BO69" i="1" s="1"/>
  <c r="BZ69" i="1" s="1"/>
  <c r="BC69" i="1"/>
  <c r="BN69" i="1" s="1"/>
  <c r="BY69" i="1" s="1"/>
  <c r="BB69" i="1"/>
  <c r="BM69" i="1" s="1"/>
  <c r="BX69" i="1" s="1"/>
  <c r="BA69" i="1"/>
  <c r="BL69" i="1" s="1"/>
  <c r="BW69" i="1" s="1"/>
  <c r="BJ68" i="1"/>
  <c r="BU68" i="1" s="1"/>
  <c r="CF68" i="1" s="1"/>
  <c r="BI68" i="1"/>
  <c r="BT68" i="1" s="1"/>
  <c r="CE68" i="1" s="1"/>
  <c r="BH68" i="1"/>
  <c r="BS68" i="1" s="1"/>
  <c r="CD68" i="1" s="1"/>
  <c r="BG68" i="1"/>
  <c r="BR68" i="1" s="1"/>
  <c r="CC68" i="1" s="1"/>
  <c r="BF68" i="1"/>
  <c r="BQ68" i="1" s="1"/>
  <c r="CB68" i="1" s="1"/>
  <c r="BE68" i="1"/>
  <c r="BP68" i="1" s="1"/>
  <c r="CA68" i="1" s="1"/>
  <c r="BD68" i="1"/>
  <c r="BO68" i="1" s="1"/>
  <c r="BZ68" i="1" s="1"/>
  <c r="BC68" i="1"/>
  <c r="BN68" i="1" s="1"/>
  <c r="BY68" i="1" s="1"/>
  <c r="BB68" i="1"/>
  <c r="BM68" i="1" s="1"/>
  <c r="BX68" i="1" s="1"/>
  <c r="BA68" i="1"/>
  <c r="BL68" i="1" s="1"/>
  <c r="BW68" i="1" s="1"/>
  <c r="BJ67" i="1"/>
  <c r="BU67" i="1" s="1"/>
  <c r="CF67" i="1" s="1"/>
  <c r="BI67" i="1"/>
  <c r="BT67" i="1" s="1"/>
  <c r="CE67" i="1" s="1"/>
  <c r="BH67" i="1"/>
  <c r="BS67" i="1" s="1"/>
  <c r="CD67" i="1" s="1"/>
  <c r="BG67" i="1"/>
  <c r="BR67" i="1" s="1"/>
  <c r="CC67" i="1" s="1"/>
  <c r="BF67" i="1"/>
  <c r="BQ67" i="1" s="1"/>
  <c r="CB67" i="1" s="1"/>
  <c r="BE67" i="1"/>
  <c r="BP67" i="1" s="1"/>
  <c r="CA67" i="1" s="1"/>
  <c r="BD67" i="1"/>
  <c r="BO67" i="1" s="1"/>
  <c r="BZ67" i="1" s="1"/>
  <c r="BC67" i="1"/>
  <c r="BN67" i="1" s="1"/>
  <c r="BY67" i="1" s="1"/>
  <c r="BB67" i="1"/>
  <c r="BM67" i="1" s="1"/>
  <c r="BX67" i="1" s="1"/>
  <c r="BA67" i="1"/>
  <c r="BL67" i="1" s="1"/>
  <c r="BW67" i="1" s="1"/>
  <c r="BJ66" i="1"/>
  <c r="BU66" i="1" s="1"/>
  <c r="CF66" i="1" s="1"/>
  <c r="BI66" i="1"/>
  <c r="BT66" i="1" s="1"/>
  <c r="CE66" i="1" s="1"/>
  <c r="BH66" i="1"/>
  <c r="BS66" i="1" s="1"/>
  <c r="CD66" i="1" s="1"/>
  <c r="BG66" i="1"/>
  <c r="BR66" i="1" s="1"/>
  <c r="CC66" i="1" s="1"/>
  <c r="BF66" i="1"/>
  <c r="BQ66" i="1" s="1"/>
  <c r="CB66" i="1" s="1"/>
  <c r="BE66" i="1"/>
  <c r="BP66" i="1" s="1"/>
  <c r="CA66" i="1" s="1"/>
  <c r="BD66" i="1"/>
  <c r="BO66" i="1" s="1"/>
  <c r="BZ66" i="1" s="1"/>
  <c r="BC66" i="1"/>
  <c r="BN66" i="1" s="1"/>
  <c r="BY66" i="1" s="1"/>
  <c r="BB66" i="1"/>
  <c r="BM66" i="1" s="1"/>
  <c r="BX66" i="1" s="1"/>
  <c r="BA66" i="1"/>
  <c r="BL66" i="1" s="1"/>
  <c r="BW66" i="1" s="1"/>
  <c r="BJ65" i="1"/>
  <c r="BU65" i="1" s="1"/>
  <c r="CF65" i="1" s="1"/>
  <c r="BI65" i="1"/>
  <c r="BT65" i="1" s="1"/>
  <c r="CE65" i="1" s="1"/>
  <c r="BH65" i="1"/>
  <c r="BS65" i="1" s="1"/>
  <c r="CD65" i="1" s="1"/>
  <c r="BG65" i="1"/>
  <c r="BR65" i="1" s="1"/>
  <c r="CC65" i="1" s="1"/>
  <c r="BF65" i="1"/>
  <c r="BQ65" i="1" s="1"/>
  <c r="CB65" i="1" s="1"/>
  <c r="BE65" i="1"/>
  <c r="BP65" i="1" s="1"/>
  <c r="CA65" i="1" s="1"/>
  <c r="BD65" i="1"/>
  <c r="BO65" i="1" s="1"/>
  <c r="BZ65" i="1" s="1"/>
  <c r="BC65" i="1"/>
  <c r="BN65" i="1" s="1"/>
  <c r="BY65" i="1" s="1"/>
  <c r="BB65" i="1"/>
  <c r="BM65" i="1" s="1"/>
  <c r="BX65" i="1" s="1"/>
  <c r="BA65" i="1"/>
  <c r="BL65" i="1" s="1"/>
  <c r="BW65" i="1" s="1"/>
  <c r="BJ64" i="1"/>
  <c r="BU64" i="1" s="1"/>
  <c r="CF64" i="1" s="1"/>
  <c r="BI64" i="1"/>
  <c r="BT64" i="1" s="1"/>
  <c r="CE64" i="1" s="1"/>
  <c r="BH64" i="1"/>
  <c r="BS64" i="1" s="1"/>
  <c r="CD64" i="1" s="1"/>
  <c r="BG64" i="1"/>
  <c r="BR64" i="1" s="1"/>
  <c r="CC64" i="1" s="1"/>
  <c r="BF64" i="1"/>
  <c r="BQ64" i="1" s="1"/>
  <c r="CB64" i="1" s="1"/>
  <c r="BE64" i="1"/>
  <c r="BP64" i="1" s="1"/>
  <c r="CA64" i="1" s="1"/>
  <c r="BD64" i="1"/>
  <c r="BO64" i="1" s="1"/>
  <c r="BZ64" i="1" s="1"/>
  <c r="BC64" i="1"/>
  <c r="BN64" i="1" s="1"/>
  <c r="BY64" i="1" s="1"/>
  <c r="BB64" i="1"/>
  <c r="BM64" i="1" s="1"/>
  <c r="BX64" i="1" s="1"/>
  <c r="BA64" i="1"/>
  <c r="BL64" i="1" s="1"/>
  <c r="BW64" i="1" s="1"/>
  <c r="BJ63" i="1"/>
  <c r="BU63" i="1" s="1"/>
  <c r="CF63" i="1" s="1"/>
  <c r="BI63" i="1"/>
  <c r="BT63" i="1" s="1"/>
  <c r="CE63" i="1" s="1"/>
  <c r="BH63" i="1"/>
  <c r="BS63" i="1" s="1"/>
  <c r="CD63" i="1" s="1"/>
  <c r="BG63" i="1"/>
  <c r="BR63" i="1" s="1"/>
  <c r="CC63" i="1" s="1"/>
  <c r="BF63" i="1"/>
  <c r="BQ63" i="1" s="1"/>
  <c r="CB63" i="1" s="1"/>
  <c r="BE63" i="1"/>
  <c r="BP63" i="1" s="1"/>
  <c r="CA63" i="1" s="1"/>
  <c r="BD63" i="1"/>
  <c r="BO63" i="1" s="1"/>
  <c r="BZ63" i="1" s="1"/>
  <c r="BC63" i="1"/>
  <c r="BN63" i="1" s="1"/>
  <c r="BY63" i="1" s="1"/>
  <c r="BB63" i="1"/>
  <c r="BM63" i="1" s="1"/>
  <c r="BX63" i="1" s="1"/>
  <c r="BA63" i="1"/>
  <c r="BL63" i="1" s="1"/>
  <c r="BW63" i="1" s="1"/>
  <c r="BJ62" i="1"/>
  <c r="BU62" i="1" s="1"/>
  <c r="CF62" i="1" s="1"/>
  <c r="BI62" i="1"/>
  <c r="BT62" i="1" s="1"/>
  <c r="CE62" i="1" s="1"/>
  <c r="BH62" i="1"/>
  <c r="BS62" i="1" s="1"/>
  <c r="CD62" i="1" s="1"/>
  <c r="BG62" i="1"/>
  <c r="BR62" i="1" s="1"/>
  <c r="CC62" i="1" s="1"/>
  <c r="BF62" i="1"/>
  <c r="BQ62" i="1" s="1"/>
  <c r="CB62" i="1" s="1"/>
  <c r="BE62" i="1"/>
  <c r="BP62" i="1" s="1"/>
  <c r="CA62" i="1" s="1"/>
  <c r="BD62" i="1"/>
  <c r="BO62" i="1" s="1"/>
  <c r="BZ62" i="1" s="1"/>
  <c r="BC62" i="1"/>
  <c r="BN62" i="1" s="1"/>
  <c r="BY62" i="1" s="1"/>
  <c r="BB62" i="1"/>
  <c r="BM62" i="1" s="1"/>
  <c r="BX62" i="1" s="1"/>
  <c r="BA62" i="1"/>
  <c r="BL62" i="1" s="1"/>
  <c r="BW62" i="1" s="1"/>
  <c r="BJ61" i="1"/>
  <c r="BU61" i="1" s="1"/>
  <c r="CF61" i="1" s="1"/>
  <c r="BI61" i="1"/>
  <c r="BT61" i="1" s="1"/>
  <c r="CE61" i="1" s="1"/>
  <c r="BH61" i="1"/>
  <c r="BS61" i="1" s="1"/>
  <c r="CD61" i="1" s="1"/>
  <c r="BG61" i="1"/>
  <c r="BR61" i="1" s="1"/>
  <c r="CC61" i="1" s="1"/>
  <c r="BF61" i="1"/>
  <c r="BQ61" i="1" s="1"/>
  <c r="CB61" i="1" s="1"/>
  <c r="BE61" i="1"/>
  <c r="BP61" i="1" s="1"/>
  <c r="CA61" i="1" s="1"/>
  <c r="BD61" i="1"/>
  <c r="BO61" i="1" s="1"/>
  <c r="BZ61" i="1" s="1"/>
  <c r="BC61" i="1"/>
  <c r="BN61" i="1" s="1"/>
  <c r="BY61" i="1" s="1"/>
  <c r="BB61" i="1"/>
  <c r="BM61" i="1" s="1"/>
  <c r="BX61" i="1" s="1"/>
  <c r="BA61" i="1"/>
  <c r="BL61" i="1" s="1"/>
  <c r="BW61" i="1" s="1"/>
  <c r="BJ60" i="1"/>
  <c r="BU60" i="1" s="1"/>
  <c r="CF60" i="1" s="1"/>
  <c r="BI60" i="1"/>
  <c r="BT60" i="1" s="1"/>
  <c r="CE60" i="1" s="1"/>
  <c r="BH60" i="1"/>
  <c r="BS60" i="1" s="1"/>
  <c r="CD60" i="1" s="1"/>
  <c r="BG60" i="1"/>
  <c r="BR60" i="1" s="1"/>
  <c r="CC60" i="1" s="1"/>
  <c r="BF60" i="1"/>
  <c r="BQ60" i="1" s="1"/>
  <c r="CB60" i="1" s="1"/>
  <c r="BE60" i="1"/>
  <c r="BP60" i="1" s="1"/>
  <c r="CA60" i="1" s="1"/>
  <c r="BD60" i="1"/>
  <c r="BO60" i="1" s="1"/>
  <c r="BZ60" i="1" s="1"/>
  <c r="BC60" i="1"/>
  <c r="BN60" i="1" s="1"/>
  <c r="BY60" i="1" s="1"/>
  <c r="BB60" i="1"/>
  <c r="BM60" i="1" s="1"/>
  <c r="BX60" i="1" s="1"/>
  <c r="BA60" i="1"/>
  <c r="BL60" i="1" s="1"/>
  <c r="BW60" i="1" s="1"/>
  <c r="BJ59" i="1"/>
  <c r="BU59" i="1" s="1"/>
  <c r="CF59" i="1" s="1"/>
  <c r="BI59" i="1"/>
  <c r="BT59" i="1" s="1"/>
  <c r="CE59" i="1" s="1"/>
  <c r="BH59" i="1"/>
  <c r="BS59" i="1" s="1"/>
  <c r="CD59" i="1" s="1"/>
  <c r="BG59" i="1"/>
  <c r="BR59" i="1" s="1"/>
  <c r="CC59" i="1" s="1"/>
  <c r="BF59" i="1"/>
  <c r="BQ59" i="1" s="1"/>
  <c r="CB59" i="1" s="1"/>
  <c r="BE59" i="1"/>
  <c r="BP59" i="1" s="1"/>
  <c r="CA59" i="1" s="1"/>
  <c r="BD59" i="1"/>
  <c r="BO59" i="1" s="1"/>
  <c r="BZ59" i="1" s="1"/>
  <c r="BC59" i="1"/>
  <c r="BN59" i="1" s="1"/>
  <c r="BY59" i="1" s="1"/>
  <c r="BB59" i="1"/>
  <c r="BM59" i="1" s="1"/>
  <c r="BX59" i="1" s="1"/>
  <c r="BA59" i="1"/>
  <c r="BL59" i="1" s="1"/>
  <c r="BW59" i="1" s="1"/>
  <c r="BJ58" i="1"/>
  <c r="BU58" i="1" s="1"/>
  <c r="CF58" i="1" s="1"/>
  <c r="BI58" i="1"/>
  <c r="BT58" i="1" s="1"/>
  <c r="CE58" i="1" s="1"/>
  <c r="BH58" i="1"/>
  <c r="BS58" i="1" s="1"/>
  <c r="CD58" i="1" s="1"/>
  <c r="BG58" i="1"/>
  <c r="BR58" i="1" s="1"/>
  <c r="CC58" i="1" s="1"/>
  <c r="BF58" i="1"/>
  <c r="BQ58" i="1" s="1"/>
  <c r="CB58" i="1" s="1"/>
  <c r="BE58" i="1"/>
  <c r="BP58" i="1" s="1"/>
  <c r="CA58" i="1" s="1"/>
  <c r="BD58" i="1"/>
  <c r="BO58" i="1" s="1"/>
  <c r="BZ58" i="1" s="1"/>
  <c r="BC58" i="1"/>
  <c r="BN58" i="1" s="1"/>
  <c r="BY58" i="1" s="1"/>
  <c r="BB58" i="1"/>
  <c r="BM58" i="1" s="1"/>
  <c r="BX58" i="1" s="1"/>
  <c r="BA58" i="1"/>
  <c r="BL58" i="1" s="1"/>
  <c r="BW58" i="1" s="1"/>
  <c r="BJ57" i="1"/>
  <c r="BU57" i="1" s="1"/>
  <c r="CF57" i="1" s="1"/>
  <c r="BI57" i="1"/>
  <c r="BT57" i="1" s="1"/>
  <c r="CE57" i="1" s="1"/>
  <c r="BH57" i="1"/>
  <c r="BS57" i="1" s="1"/>
  <c r="CD57" i="1" s="1"/>
  <c r="BG57" i="1"/>
  <c r="BR57" i="1" s="1"/>
  <c r="CC57" i="1" s="1"/>
  <c r="BF57" i="1"/>
  <c r="BQ57" i="1" s="1"/>
  <c r="CB57" i="1" s="1"/>
  <c r="BE57" i="1"/>
  <c r="BP57" i="1" s="1"/>
  <c r="CA57" i="1" s="1"/>
  <c r="BD57" i="1"/>
  <c r="BO57" i="1" s="1"/>
  <c r="BZ57" i="1" s="1"/>
  <c r="BC57" i="1"/>
  <c r="BN57" i="1" s="1"/>
  <c r="BY57" i="1" s="1"/>
  <c r="BB57" i="1"/>
  <c r="BM57" i="1" s="1"/>
  <c r="BX57" i="1" s="1"/>
  <c r="BA57" i="1"/>
  <c r="BL57" i="1" s="1"/>
  <c r="BW57" i="1" s="1"/>
  <c r="BJ56" i="1"/>
  <c r="BU56" i="1" s="1"/>
  <c r="CF56" i="1" s="1"/>
  <c r="BI56" i="1"/>
  <c r="BT56" i="1" s="1"/>
  <c r="CE56" i="1" s="1"/>
  <c r="BH56" i="1"/>
  <c r="BS56" i="1" s="1"/>
  <c r="CD56" i="1" s="1"/>
  <c r="BG56" i="1"/>
  <c r="BR56" i="1" s="1"/>
  <c r="CC56" i="1" s="1"/>
  <c r="BF56" i="1"/>
  <c r="BQ56" i="1" s="1"/>
  <c r="CB56" i="1" s="1"/>
  <c r="BE56" i="1"/>
  <c r="BP56" i="1" s="1"/>
  <c r="CA56" i="1" s="1"/>
  <c r="BD56" i="1"/>
  <c r="BO56" i="1" s="1"/>
  <c r="BZ56" i="1" s="1"/>
  <c r="BC56" i="1"/>
  <c r="BN56" i="1" s="1"/>
  <c r="BY56" i="1" s="1"/>
  <c r="BB56" i="1"/>
  <c r="BM56" i="1" s="1"/>
  <c r="BX56" i="1" s="1"/>
  <c r="BA56" i="1"/>
  <c r="BL56" i="1" s="1"/>
  <c r="BW56" i="1" s="1"/>
  <c r="BJ55" i="1"/>
  <c r="BU55" i="1" s="1"/>
  <c r="CF55" i="1" s="1"/>
  <c r="BI55" i="1"/>
  <c r="BT55" i="1" s="1"/>
  <c r="CE55" i="1" s="1"/>
  <c r="BH55" i="1"/>
  <c r="BS55" i="1" s="1"/>
  <c r="CD55" i="1" s="1"/>
  <c r="BG55" i="1"/>
  <c r="BR55" i="1" s="1"/>
  <c r="CC55" i="1" s="1"/>
  <c r="BF55" i="1"/>
  <c r="BQ55" i="1" s="1"/>
  <c r="CB55" i="1" s="1"/>
  <c r="BE55" i="1"/>
  <c r="BP55" i="1" s="1"/>
  <c r="CA55" i="1" s="1"/>
  <c r="BD55" i="1"/>
  <c r="BO55" i="1" s="1"/>
  <c r="BZ55" i="1" s="1"/>
  <c r="BC55" i="1"/>
  <c r="BN55" i="1" s="1"/>
  <c r="BY55" i="1" s="1"/>
  <c r="BB55" i="1"/>
  <c r="BM55" i="1" s="1"/>
  <c r="BX55" i="1" s="1"/>
  <c r="BA55" i="1"/>
  <c r="BL55" i="1" s="1"/>
  <c r="BW55" i="1" s="1"/>
  <c r="BJ54" i="1"/>
  <c r="BU54" i="1" s="1"/>
  <c r="CF54" i="1" s="1"/>
  <c r="BI54" i="1"/>
  <c r="BT54" i="1" s="1"/>
  <c r="CE54" i="1" s="1"/>
  <c r="BH54" i="1"/>
  <c r="BS54" i="1" s="1"/>
  <c r="CD54" i="1" s="1"/>
  <c r="BG54" i="1"/>
  <c r="BR54" i="1" s="1"/>
  <c r="CC54" i="1" s="1"/>
  <c r="BF54" i="1"/>
  <c r="BQ54" i="1" s="1"/>
  <c r="CB54" i="1" s="1"/>
  <c r="BE54" i="1"/>
  <c r="BP54" i="1" s="1"/>
  <c r="CA54" i="1" s="1"/>
  <c r="BD54" i="1"/>
  <c r="BO54" i="1" s="1"/>
  <c r="BZ54" i="1" s="1"/>
  <c r="BC54" i="1"/>
  <c r="BN54" i="1" s="1"/>
  <c r="BY54" i="1" s="1"/>
  <c r="BB54" i="1"/>
  <c r="BM54" i="1" s="1"/>
  <c r="BX54" i="1" s="1"/>
  <c r="BA54" i="1"/>
  <c r="BL54" i="1" s="1"/>
  <c r="BW54" i="1" s="1"/>
  <c r="BJ53" i="1"/>
  <c r="BU53" i="1" s="1"/>
  <c r="CF53" i="1" s="1"/>
  <c r="BI53" i="1"/>
  <c r="BT53" i="1" s="1"/>
  <c r="CE53" i="1" s="1"/>
  <c r="BH53" i="1"/>
  <c r="BS53" i="1" s="1"/>
  <c r="CD53" i="1" s="1"/>
  <c r="BG53" i="1"/>
  <c r="BR53" i="1" s="1"/>
  <c r="CC53" i="1" s="1"/>
  <c r="BF53" i="1"/>
  <c r="BQ53" i="1" s="1"/>
  <c r="CB53" i="1" s="1"/>
  <c r="BE53" i="1"/>
  <c r="BP53" i="1" s="1"/>
  <c r="CA53" i="1" s="1"/>
  <c r="BD53" i="1"/>
  <c r="BO53" i="1" s="1"/>
  <c r="BZ53" i="1" s="1"/>
  <c r="BC53" i="1"/>
  <c r="BN53" i="1" s="1"/>
  <c r="BY53" i="1" s="1"/>
  <c r="BB53" i="1"/>
  <c r="BM53" i="1" s="1"/>
  <c r="BX53" i="1" s="1"/>
  <c r="BA53" i="1"/>
  <c r="BL53" i="1" s="1"/>
  <c r="BW53" i="1" s="1"/>
  <c r="BJ52" i="1"/>
  <c r="BU52" i="1" s="1"/>
  <c r="CF52" i="1" s="1"/>
  <c r="BI52" i="1"/>
  <c r="BT52" i="1" s="1"/>
  <c r="CE52" i="1" s="1"/>
  <c r="BH52" i="1"/>
  <c r="BS52" i="1" s="1"/>
  <c r="CD52" i="1" s="1"/>
  <c r="BG52" i="1"/>
  <c r="BR52" i="1" s="1"/>
  <c r="CC52" i="1" s="1"/>
  <c r="BF52" i="1"/>
  <c r="BQ52" i="1" s="1"/>
  <c r="CB52" i="1" s="1"/>
  <c r="BE52" i="1"/>
  <c r="BP52" i="1" s="1"/>
  <c r="CA52" i="1" s="1"/>
  <c r="BD52" i="1"/>
  <c r="BO52" i="1" s="1"/>
  <c r="BZ52" i="1" s="1"/>
  <c r="BC52" i="1"/>
  <c r="BN52" i="1" s="1"/>
  <c r="BY52" i="1" s="1"/>
  <c r="BB52" i="1"/>
  <c r="BM52" i="1" s="1"/>
  <c r="BX52" i="1" s="1"/>
  <c r="BA52" i="1"/>
  <c r="BL52" i="1" s="1"/>
  <c r="BW52" i="1" s="1"/>
  <c r="BJ51" i="1"/>
  <c r="BU51" i="1" s="1"/>
  <c r="CF51" i="1" s="1"/>
  <c r="BI51" i="1"/>
  <c r="BT51" i="1" s="1"/>
  <c r="CE51" i="1" s="1"/>
  <c r="BH51" i="1"/>
  <c r="BS51" i="1" s="1"/>
  <c r="CD51" i="1" s="1"/>
  <c r="BG51" i="1"/>
  <c r="BR51" i="1" s="1"/>
  <c r="CC51" i="1" s="1"/>
  <c r="BF51" i="1"/>
  <c r="BQ51" i="1" s="1"/>
  <c r="CB51" i="1" s="1"/>
  <c r="BE51" i="1"/>
  <c r="BP51" i="1" s="1"/>
  <c r="CA51" i="1" s="1"/>
  <c r="BD51" i="1"/>
  <c r="BO51" i="1" s="1"/>
  <c r="BZ51" i="1" s="1"/>
  <c r="BC51" i="1"/>
  <c r="BN51" i="1" s="1"/>
  <c r="BY51" i="1" s="1"/>
  <c r="BB51" i="1"/>
  <c r="BM51" i="1" s="1"/>
  <c r="BX51" i="1" s="1"/>
  <c r="BA51" i="1"/>
  <c r="BL51" i="1" s="1"/>
  <c r="BW51" i="1" s="1"/>
  <c r="BJ50" i="1"/>
  <c r="BU50" i="1" s="1"/>
  <c r="CF50" i="1" s="1"/>
  <c r="BI50" i="1"/>
  <c r="BT50" i="1" s="1"/>
  <c r="CE50" i="1" s="1"/>
  <c r="BH50" i="1"/>
  <c r="BS50" i="1" s="1"/>
  <c r="CD50" i="1" s="1"/>
  <c r="BG50" i="1"/>
  <c r="BR50" i="1" s="1"/>
  <c r="CC50" i="1" s="1"/>
  <c r="BF50" i="1"/>
  <c r="BQ50" i="1" s="1"/>
  <c r="CB50" i="1" s="1"/>
  <c r="BE50" i="1"/>
  <c r="BP50" i="1" s="1"/>
  <c r="CA50" i="1" s="1"/>
  <c r="BD50" i="1"/>
  <c r="BO50" i="1" s="1"/>
  <c r="BZ50" i="1" s="1"/>
  <c r="BC50" i="1"/>
  <c r="BN50" i="1" s="1"/>
  <c r="BY50" i="1" s="1"/>
  <c r="BB50" i="1"/>
  <c r="BM50" i="1" s="1"/>
  <c r="BX50" i="1" s="1"/>
  <c r="BA50" i="1"/>
  <c r="BL50" i="1" s="1"/>
  <c r="BW50" i="1" s="1"/>
  <c r="BJ49" i="1"/>
  <c r="BU49" i="1" s="1"/>
  <c r="CF49" i="1" s="1"/>
  <c r="BI49" i="1"/>
  <c r="BT49" i="1" s="1"/>
  <c r="CE49" i="1" s="1"/>
  <c r="BH49" i="1"/>
  <c r="BS49" i="1" s="1"/>
  <c r="CD49" i="1" s="1"/>
  <c r="BG49" i="1"/>
  <c r="BR49" i="1" s="1"/>
  <c r="CC49" i="1" s="1"/>
  <c r="BF49" i="1"/>
  <c r="BQ49" i="1" s="1"/>
  <c r="CB49" i="1" s="1"/>
  <c r="BE49" i="1"/>
  <c r="BP49" i="1" s="1"/>
  <c r="CA49" i="1" s="1"/>
  <c r="BD49" i="1"/>
  <c r="BO49" i="1" s="1"/>
  <c r="BZ49" i="1" s="1"/>
  <c r="BC49" i="1"/>
  <c r="BN49" i="1" s="1"/>
  <c r="BY49" i="1" s="1"/>
  <c r="BB49" i="1"/>
  <c r="BM49" i="1" s="1"/>
  <c r="BX49" i="1" s="1"/>
  <c r="BA49" i="1"/>
  <c r="BL49" i="1" s="1"/>
  <c r="BW49" i="1" s="1"/>
  <c r="BJ48" i="1"/>
  <c r="BU48" i="1" s="1"/>
  <c r="CF48" i="1" s="1"/>
  <c r="BI48" i="1"/>
  <c r="BT48" i="1" s="1"/>
  <c r="CE48" i="1" s="1"/>
  <c r="BH48" i="1"/>
  <c r="BS48" i="1" s="1"/>
  <c r="CD48" i="1" s="1"/>
  <c r="BG48" i="1"/>
  <c r="BR48" i="1" s="1"/>
  <c r="CC48" i="1" s="1"/>
  <c r="BF48" i="1"/>
  <c r="BQ48" i="1" s="1"/>
  <c r="CB48" i="1" s="1"/>
  <c r="BE48" i="1"/>
  <c r="BP48" i="1" s="1"/>
  <c r="CA48" i="1" s="1"/>
  <c r="BD48" i="1"/>
  <c r="BO48" i="1" s="1"/>
  <c r="BZ48" i="1" s="1"/>
  <c r="BC48" i="1"/>
  <c r="BN48" i="1" s="1"/>
  <c r="BY48" i="1" s="1"/>
  <c r="BB48" i="1"/>
  <c r="BM48" i="1" s="1"/>
  <c r="BX48" i="1" s="1"/>
  <c r="BA48" i="1"/>
  <c r="BL48" i="1" s="1"/>
  <c r="BW48" i="1" s="1"/>
  <c r="BJ47" i="1"/>
  <c r="BU47" i="1" s="1"/>
  <c r="CF47" i="1" s="1"/>
  <c r="BI47" i="1"/>
  <c r="BT47" i="1" s="1"/>
  <c r="CE47" i="1" s="1"/>
  <c r="BH47" i="1"/>
  <c r="BS47" i="1" s="1"/>
  <c r="CD47" i="1" s="1"/>
  <c r="BG47" i="1"/>
  <c r="BR47" i="1" s="1"/>
  <c r="CC47" i="1" s="1"/>
  <c r="BF47" i="1"/>
  <c r="BQ47" i="1" s="1"/>
  <c r="CB47" i="1" s="1"/>
  <c r="BE47" i="1"/>
  <c r="BP47" i="1" s="1"/>
  <c r="CA47" i="1" s="1"/>
  <c r="BD47" i="1"/>
  <c r="BC47" i="1"/>
  <c r="BN47" i="1" s="1"/>
  <c r="BY47" i="1" s="1"/>
  <c r="BB47" i="1"/>
  <c r="BM47" i="1" s="1"/>
  <c r="BX47" i="1" s="1"/>
  <c r="BA47" i="1"/>
  <c r="BL47" i="1" s="1"/>
  <c r="BW47" i="1" s="1"/>
  <c r="BJ46" i="1"/>
  <c r="BU46" i="1" s="1"/>
  <c r="CF46" i="1" s="1"/>
  <c r="BI46" i="1"/>
  <c r="BT46" i="1" s="1"/>
  <c r="CE46" i="1" s="1"/>
  <c r="BH46" i="1"/>
  <c r="BS46" i="1" s="1"/>
  <c r="CD46" i="1" s="1"/>
  <c r="BG46" i="1"/>
  <c r="BR46" i="1" s="1"/>
  <c r="CC46" i="1" s="1"/>
  <c r="BF46" i="1"/>
  <c r="BQ46" i="1" s="1"/>
  <c r="CB46" i="1" s="1"/>
  <c r="BE46" i="1"/>
  <c r="BP46" i="1" s="1"/>
  <c r="CA46" i="1" s="1"/>
  <c r="BD46" i="1"/>
  <c r="BO46" i="1" s="1"/>
  <c r="BZ46" i="1" s="1"/>
  <c r="BC46" i="1"/>
  <c r="BN46" i="1" s="1"/>
  <c r="BY46" i="1" s="1"/>
  <c r="BB46" i="1"/>
  <c r="BM46" i="1" s="1"/>
  <c r="BX46" i="1" s="1"/>
  <c r="BA46" i="1"/>
  <c r="BL46" i="1" s="1"/>
  <c r="BW46" i="1" s="1"/>
  <c r="BJ45" i="1"/>
  <c r="BU45" i="1" s="1"/>
  <c r="CF45" i="1" s="1"/>
  <c r="BI45" i="1"/>
  <c r="BT45" i="1" s="1"/>
  <c r="CE45" i="1" s="1"/>
  <c r="BH45" i="1"/>
  <c r="BS45" i="1" s="1"/>
  <c r="CD45" i="1" s="1"/>
  <c r="BG45" i="1"/>
  <c r="BR45" i="1" s="1"/>
  <c r="CC45" i="1" s="1"/>
  <c r="BF45" i="1"/>
  <c r="BQ45" i="1" s="1"/>
  <c r="CB45" i="1" s="1"/>
  <c r="BE45" i="1"/>
  <c r="BP45" i="1" s="1"/>
  <c r="CA45" i="1" s="1"/>
  <c r="BD45" i="1"/>
  <c r="BO45" i="1" s="1"/>
  <c r="BZ45" i="1" s="1"/>
  <c r="BC45" i="1"/>
  <c r="BN45" i="1" s="1"/>
  <c r="BY45" i="1" s="1"/>
  <c r="BB45" i="1"/>
  <c r="BM45" i="1" s="1"/>
  <c r="BX45" i="1" s="1"/>
  <c r="BA45" i="1"/>
  <c r="BL45" i="1" s="1"/>
  <c r="BW45" i="1" s="1"/>
  <c r="BJ44" i="1"/>
  <c r="BU44" i="1" s="1"/>
  <c r="CF44" i="1" s="1"/>
  <c r="BI44" i="1"/>
  <c r="BT44" i="1" s="1"/>
  <c r="CE44" i="1" s="1"/>
  <c r="BH44" i="1"/>
  <c r="BS44" i="1" s="1"/>
  <c r="CD44" i="1" s="1"/>
  <c r="BG44" i="1"/>
  <c r="BR44" i="1" s="1"/>
  <c r="CC44" i="1" s="1"/>
  <c r="BF44" i="1"/>
  <c r="BQ44" i="1" s="1"/>
  <c r="CB44" i="1" s="1"/>
  <c r="BE44" i="1"/>
  <c r="BP44" i="1" s="1"/>
  <c r="CA44" i="1" s="1"/>
  <c r="BD44" i="1"/>
  <c r="BO44" i="1" s="1"/>
  <c r="BZ44" i="1" s="1"/>
  <c r="BC44" i="1"/>
  <c r="BN44" i="1" s="1"/>
  <c r="BY44" i="1" s="1"/>
  <c r="BB44" i="1"/>
  <c r="BM44" i="1" s="1"/>
  <c r="BX44" i="1" s="1"/>
  <c r="BA44" i="1"/>
  <c r="BL44" i="1" s="1"/>
  <c r="BW44" i="1" s="1"/>
  <c r="BJ43" i="1"/>
  <c r="BU43" i="1" s="1"/>
  <c r="CF43" i="1" s="1"/>
  <c r="BI43" i="1"/>
  <c r="BT43" i="1" s="1"/>
  <c r="CE43" i="1" s="1"/>
  <c r="BH43" i="1"/>
  <c r="BS43" i="1" s="1"/>
  <c r="CD43" i="1" s="1"/>
  <c r="BG43" i="1"/>
  <c r="BR43" i="1" s="1"/>
  <c r="CC43" i="1" s="1"/>
  <c r="BF43" i="1"/>
  <c r="BQ43" i="1" s="1"/>
  <c r="CB43" i="1" s="1"/>
  <c r="BE43" i="1"/>
  <c r="BP43" i="1" s="1"/>
  <c r="CA43" i="1" s="1"/>
  <c r="BD43" i="1"/>
  <c r="BO43" i="1" s="1"/>
  <c r="BZ43" i="1" s="1"/>
  <c r="BC43" i="1"/>
  <c r="BN43" i="1" s="1"/>
  <c r="BY43" i="1" s="1"/>
  <c r="BB43" i="1"/>
  <c r="BM43" i="1" s="1"/>
  <c r="BX43" i="1" s="1"/>
  <c r="BA43" i="1"/>
  <c r="BL43" i="1" s="1"/>
  <c r="BW43" i="1" s="1"/>
  <c r="BJ42" i="1"/>
  <c r="BU42" i="1" s="1"/>
  <c r="CF42" i="1" s="1"/>
  <c r="BI42" i="1"/>
  <c r="BT42" i="1" s="1"/>
  <c r="CE42" i="1" s="1"/>
  <c r="BH42" i="1"/>
  <c r="BS42" i="1" s="1"/>
  <c r="CD42" i="1" s="1"/>
  <c r="BG42" i="1"/>
  <c r="BR42" i="1" s="1"/>
  <c r="CC42" i="1" s="1"/>
  <c r="BF42" i="1"/>
  <c r="BQ42" i="1" s="1"/>
  <c r="CB42" i="1" s="1"/>
  <c r="BE42" i="1"/>
  <c r="BP42" i="1" s="1"/>
  <c r="CA42" i="1" s="1"/>
  <c r="BD42" i="1"/>
  <c r="BO42" i="1" s="1"/>
  <c r="BZ42" i="1" s="1"/>
  <c r="BC42" i="1"/>
  <c r="BN42" i="1" s="1"/>
  <c r="BY42" i="1" s="1"/>
  <c r="BB42" i="1"/>
  <c r="BM42" i="1" s="1"/>
  <c r="BX42" i="1" s="1"/>
  <c r="BA42" i="1"/>
  <c r="BL42" i="1" s="1"/>
  <c r="BW42" i="1" s="1"/>
  <c r="BJ41" i="1"/>
  <c r="BU41" i="1" s="1"/>
  <c r="CF41" i="1" s="1"/>
  <c r="BI41" i="1"/>
  <c r="BT41" i="1" s="1"/>
  <c r="CE41" i="1" s="1"/>
  <c r="BH41" i="1"/>
  <c r="BS41" i="1" s="1"/>
  <c r="CD41" i="1" s="1"/>
  <c r="BG41" i="1"/>
  <c r="BR41" i="1" s="1"/>
  <c r="CC41" i="1" s="1"/>
  <c r="BF41" i="1"/>
  <c r="BQ41" i="1" s="1"/>
  <c r="CB41" i="1" s="1"/>
  <c r="BE41" i="1"/>
  <c r="BP41" i="1" s="1"/>
  <c r="CA41" i="1" s="1"/>
  <c r="BD41" i="1"/>
  <c r="BO41" i="1" s="1"/>
  <c r="BZ41" i="1" s="1"/>
  <c r="BC41" i="1"/>
  <c r="BN41" i="1" s="1"/>
  <c r="BY41" i="1" s="1"/>
  <c r="BB41" i="1"/>
  <c r="BM41" i="1" s="1"/>
  <c r="BX41" i="1" s="1"/>
  <c r="BA41" i="1"/>
  <c r="BL41" i="1" s="1"/>
  <c r="BW41" i="1" s="1"/>
  <c r="BJ40" i="1"/>
  <c r="BU40" i="1" s="1"/>
  <c r="CF40" i="1" s="1"/>
  <c r="BI40" i="1"/>
  <c r="BT40" i="1" s="1"/>
  <c r="CE40" i="1" s="1"/>
  <c r="BH40" i="1"/>
  <c r="BS40" i="1" s="1"/>
  <c r="CD40" i="1" s="1"/>
  <c r="BG40" i="1"/>
  <c r="BR40" i="1" s="1"/>
  <c r="CC40" i="1" s="1"/>
  <c r="BF40" i="1"/>
  <c r="BQ40" i="1" s="1"/>
  <c r="CB40" i="1" s="1"/>
  <c r="BE40" i="1"/>
  <c r="BP40" i="1" s="1"/>
  <c r="CA40" i="1" s="1"/>
  <c r="BD40" i="1"/>
  <c r="BO40" i="1" s="1"/>
  <c r="BZ40" i="1" s="1"/>
  <c r="BC40" i="1"/>
  <c r="BN40" i="1" s="1"/>
  <c r="BY40" i="1" s="1"/>
  <c r="BB40" i="1"/>
  <c r="BM40" i="1" s="1"/>
  <c r="BX40" i="1" s="1"/>
  <c r="BA40" i="1"/>
  <c r="BL40" i="1" s="1"/>
  <c r="BW40" i="1" s="1"/>
  <c r="BJ39" i="1"/>
  <c r="BU39" i="1" s="1"/>
  <c r="CF39" i="1" s="1"/>
  <c r="BI39" i="1"/>
  <c r="BT39" i="1" s="1"/>
  <c r="CE39" i="1" s="1"/>
  <c r="BH39" i="1"/>
  <c r="BS39" i="1" s="1"/>
  <c r="CD39" i="1" s="1"/>
  <c r="BG39" i="1"/>
  <c r="BR39" i="1" s="1"/>
  <c r="CC39" i="1" s="1"/>
  <c r="BF39" i="1"/>
  <c r="BQ39" i="1" s="1"/>
  <c r="CB39" i="1" s="1"/>
  <c r="BE39" i="1"/>
  <c r="BP39" i="1" s="1"/>
  <c r="CA39" i="1" s="1"/>
  <c r="BD39" i="1"/>
  <c r="BO39" i="1" s="1"/>
  <c r="BZ39" i="1" s="1"/>
  <c r="BC39" i="1"/>
  <c r="BN39" i="1" s="1"/>
  <c r="BY39" i="1" s="1"/>
  <c r="BB39" i="1"/>
  <c r="BM39" i="1" s="1"/>
  <c r="BX39" i="1" s="1"/>
  <c r="BA39" i="1"/>
  <c r="BL39" i="1" s="1"/>
  <c r="BW39" i="1" s="1"/>
  <c r="BJ38" i="1"/>
  <c r="BU38" i="1" s="1"/>
  <c r="CF38" i="1" s="1"/>
  <c r="BI38" i="1"/>
  <c r="BT38" i="1" s="1"/>
  <c r="CE38" i="1" s="1"/>
  <c r="BH38" i="1"/>
  <c r="BS38" i="1" s="1"/>
  <c r="CD38" i="1" s="1"/>
  <c r="BG38" i="1"/>
  <c r="BR38" i="1" s="1"/>
  <c r="CC38" i="1" s="1"/>
  <c r="BF38" i="1"/>
  <c r="BQ38" i="1" s="1"/>
  <c r="CB38" i="1" s="1"/>
  <c r="BE38" i="1"/>
  <c r="BP38" i="1" s="1"/>
  <c r="CA38" i="1" s="1"/>
  <c r="BD38" i="1"/>
  <c r="BO38" i="1" s="1"/>
  <c r="BZ38" i="1" s="1"/>
  <c r="BC38" i="1"/>
  <c r="BN38" i="1" s="1"/>
  <c r="BY38" i="1" s="1"/>
  <c r="BB38" i="1"/>
  <c r="BM38" i="1" s="1"/>
  <c r="BX38" i="1" s="1"/>
  <c r="BA38" i="1"/>
  <c r="BL38" i="1" s="1"/>
  <c r="BW38" i="1" s="1"/>
  <c r="BJ37" i="1"/>
  <c r="BU37" i="1" s="1"/>
  <c r="CF37" i="1" s="1"/>
  <c r="BI37" i="1"/>
  <c r="BT37" i="1" s="1"/>
  <c r="CE37" i="1" s="1"/>
  <c r="BH37" i="1"/>
  <c r="BS37" i="1" s="1"/>
  <c r="CD37" i="1" s="1"/>
  <c r="BG37" i="1"/>
  <c r="BR37" i="1" s="1"/>
  <c r="CC37" i="1" s="1"/>
  <c r="BF37" i="1"/>
  <c r="BQ37" i="1" s="1"/>
  <c r="CB37" i="1" s="1"/>
  <c r="BE37" i="1"/>
  <c r="BP37" i="1" s="1"/>
  <c r="CA37" i="1" s="1"/>
  <c r="BD37" i="1"/>
  <c r="BO37" i="1" s="1"/>
  <c r="BZ37" i="1" s="1"/>
  <c r="BC37" i="1"/>
  <c r="BN37" i="1" s="1"/>
  <c r="BY37" i="1" s="1"/>
  <c r="BB37" i="1"/>
  <c r="BM37" i="1" s="1"/>
  <c r="BX37" i="1" s="1"/>
  <c r="BA37" i="1"/>
  <c r="BL37" i="1" s="1"/>
  <c r="BW37" i="1" s="1"/>
  <c r="BJ36" i="1"/>
  <c r="BU36" i="1" s="1"/>
  <c r="CF36" i="1" s="1"/>
  <c r="BI36" i="1"/>
  <c r="BT36" i="1" s="1"/>
  <c r="CE36" i="1" s="1"/>
  <c r="BH36" i="1"/>
  <c r="BS36" i="1" s="1"/>
  <c r="CD36" i="1" s="1"/>
  <c r="BG36" i="1"/>
  <c r="BR36" i="1" s="1"/>
  <c r="CC36" i="1" s="1"/>
  <c r="BF36" i="1"/>
  <c r="BQ36" i="1" s="1"/>
  <c r="CB36" i="1" s="1"/>
  <c r="BE36" i="1"/>
  <c r="BP36" i="1" s="1"/>
  <c r="CA36" i="1" s="1"/>
  <c r="BD36" i="1"/>
  <c r="BO36" i="1" s="1"/>
  <c r="BZ36" i="1" s="1"/>
  <c r="BC36" i="1"/>
  <c r="BN36" i="1" s="1"/>
  <c r="BY36" i="1" s="1"/>
  <c r="BB36" i="1"/>
  <c r="BM36" i="1" s="1"/>
  <c r="BX36" i="1" s="1"/>
  <c r="BA36" i="1"/>
  <c r="BL36" i="1" s="1"/>
  <c r="BW36" i="1" s="1"/>
  <c r="BJ35" i="1"/>
  <c r="BU35" i="1" s="1"/>
  <c r="CF35" i="1" s="1"/>
  <c r="BI35" i="1"/>
  <c r="BT35" i="1" s="1"/>
  <c r="CE35" i="1" s="1"/>
  <c r="BH35" i="1"/>
  <c r="BS35" i="1" s="1"/>
  <c r="CD35" i="1" s="1"/>
  <c r="BG35" i="1"/>
  <c r="BR35" i="1" s="1"/>
  <c r="CC35" i="1" s="1"/>
  <c r="BF35" i="1"/>
  <c r="BQ35" i="1" s="1"/>
  <c r="CB35" i="1" s="1"/>
  <c r="BE35" i="1"/>
  <c r="BP35" i="1" s="1"/>
  <c r="CA35" i="1" s="1"/>
  <c r="BD35" i="1"/>
  <c r="BO35" i="1" s="1"/>
  <c r="BZ35" i="1" s="1"/>
  <c r="BC35" i="1"/>
  <c r="BN35" i="1" s="1"/>
  <c r="BY35" i="1" s="1"/>
  <c r="BB35" i="1"/>
  <c r="BM35" i="1" s="1"/>
  <c r="BX35" i="1" s="1"/>
  <c r="BA35" i="1"/>
  <c r="BL35" i="1" s="1"/>
  <c r="BW35" i="1" s="1"/>
  <c r="BJ34" i="1"/>
  <c r="BU34" i="1" s="1"/>
  <c r="CF34" i="1" s="1"/>
  <c r="BI34" i="1"/>
  <c r="BT34" i="1" s="1"/>
  <c r="CE34" i="1" s="1"/>
  <c r="BH34" i="1"/>
  <c r="BS34" i="1" s="1"/>
  <c r="CD34" i="1" s="1"/>
  <c r="BG34" i="1"/>
  <c r="BR34" i="1" s="1"/>
  <c r="CC34" i="1" s="1"/>
  <c r="BF34" i="1"/>
  <c r="BQ34" i="1" s="1"/>
  <c r="CB34" i="1" s="1"/>
  <c r="BE34" i="1"/>
  <c r="BP34" i="1" s="1"/>
  <c r="CA34" i="1" s="1"/>
  <c r="BD34" i="1"/>
  <c r="BO34" i="1" s="1"/>
  <c r="BZ34" i="1" s="1"/>
  <c r="BC34" i="1"/>
  <c r="BN34" i="1" s="1"/>
  <c r="BY34" i="1" s="1"/>
  <c r="BB34" i="1"/>
  <c r="BM34" i="1" s="1"/>
  <c r="BX34" i="1" s="1"/>
  <c r="BA34" i="1"/>
  <c r="BL34" i="1" s="1"/>
  <c r="BW34" i="1" s="1"/>
  <c r="BJ33" i="1"/>
  <c r="BU33" i="1" s="1"/>
  <c r="CF33" i="1" s="1"/>
  <c r="BI33" i="1"/>
  <c r="BT33" i="1" s="1"/>
  <c r="CE33" i="1" s="1"/>
  <c r="BH33" i="1"/>
  <c r="BS33" i="1" s="1"/>
  <c r="CD33" i="1" s="1"/>
  <c r="BG33" i="1"/>
  <c r="BR33" i="1" s="1"/>
  <c r="CC33" i="1" s="1"/>
  <c r="BF33" i="1"/>
  <c r="BQ33" i="1" s="1"/>
  <c r="CB33" i="1" s="1"/>
  <c r="BE33" i="1"/>
  <c r="BP33" i="1" s="1"/>
  <c r="CA33" i="1" s="1"/>
  <c r="BD33" i="1"/>
  <c r="BO33" i="1" s="1"/>
  <c r="BZ33" i="1" s="1"/>
  <c r="BC33" i="1"/>
  <c r="BN33" i="1" s="1"/>
  <c r="BY33" i="1" s="1"/>
  <c r="BB33" i="1"/>
  <c r="BM33" i="1" s="1"/>
  <c r="BX33" i="1" s="1"/>
  <c r="BA33" i="1"/>
  <c r="BL33" i="1" s="1"/>
  <c r="BW33" i="1" s="1"/>
  <c r="BJ32" i="1"/>
  <c r="BU32" i="1" s="1"/>
  <c r="CF32" i="1" s="1"/>
  <c r="BI32" i="1"/>
  <c r="BT32" i="1" s="1"/>
  <c r="CE32" i="1" s="1"/>
  <c r="BH32" i="1"/>
  <c r="BS32" i="1" s="1"/>
  <c r="CD32" i="1" s="1"/>
  <c r="BG32" i="1"/>
  <c r="BR32" i="1" s="1"/>
  <c r="CC32" i="1" s="1"/>
  <c r="BF32" i="1"/>
  <c r="BQ32" i="1" s="1"/>
  <c r="CB32" i="1" s="1"/>
  <c r="BE32" i="1"/>
  <c r="BP32" i="1" s="1"/>
  <c r="CA32" i="1" s="1"/>
  <c r="BD32" i="1"/>
  <c r="BO32" i="1" s="1"/>
  <c r="BZ32" i="1" s="1"/>
  <c r="BC32" i="1"/>
  <c r="BN32" i="1" s="1"/>
  <c r="BY32" i="1" s="1"/>
  <c r="BB32" i="1"/>
  <c r="BM32" i="1" s="1"/>
  <c r="BX32" i="1" s="1"/>
  <c r="BA32" i="1"/>
  <c r="BL32" i="1" s="1"/>
  <c r="BW32" i="1" s="1"/>
  <c r="BJ31" i="1"/>
  <c r="BU31" i="1" s="1"/>
  <c r="CF31" i="1" s="1"/>
  <c r="BI31" i="1"/>
  <c r="BT31" i="1" s="1"/>
  <c r="CE31" i="1" s="1"/>
  <c r="BH31" i="1"/>
  <c r="BS31" i="1" s="1"/>
  <c r="CD31" i="1" s="1"/>
  <c r="BG31" i="1"/>
  <c r="BR31" i="1" s="1"/>
  <c r="CC31" i="1" s="1"/>
  <c r="BF31" i="1"/>
  <c r="BQ31" i="1" s="1"/>
  <c r="CB31" i="1" s="1"/>
  <c r="BE31" i="1"/>
  <c r="BP31" i="1" s="1"/>
  <c r="CA31" i="1" s="1"/>
  <c r="BD31" i="1"/>
  <c r="BO31" i="1" s="1"/>
  <c r="BZ31" i="1" s="1"/>
  <c r="BC31" i="1"/>
  <c r="BN31" i="1" s="1"/>
  <c r="BY31" i="1" s="1"/>
  <c r="BB31" i="1"/>
  <c r="BM31" i="1" s="1"/>
  <c r="BX31" i="1" s="1"/>
  <c r="BA31" i="1"/>
  <c r="BL31" i="1" s="1"/>
  <c r="BW31" i="1" s="1"/>
  <c r="BJ30" i="1"/>
  <c r="BU30" i="1" s="1"/>
  <c r="CF30" i="1" s="1"/>
  <c r="BI30" i="1"/>
  <c r="BT30" i="1" s="1"/>
  <c r="CE30" i="1" s="1"/>
  <c r="BH30" i="1"/>
  <c r="BS30" i="1" s="1"/>
  <c r="CD30" i="1" s="1"/>
  <c r="BG30" i="1"/>
  <c r="BR30" i="1" s="1"/>
  <c r="CC30" i="1" s="1"/>
  <c r="BF30" i="1"/>
  <c r="BQ30" i="1" s="1"/>
  <c r="CB30" i="1" s="1"/>
  <c r="BE30" i="1"/>
  <c r="BP30" i="1" s="1"/>
  <c r="CA30" i="1" s="1"/>
  <c r="BD30" i="1"/>
  <c r="BO30" i="1" s="1"/>
  <c r="BZ30" i="1" s="1"/>
  <c r="BC30" i="1"/>
  <c r="BN30" i="1" s="1"/>
  <c r="BY30" i="1" s="1"/>
  <c r="BB30" i="1"/>
  <c r="BM30" i="1" s="1"/>
  <c r="BX30" i="1" s="1"/>
  <c r="BA30" i="1"/>
  <c r="BL30" i="1" s="1"/>
  <c r="BW30" i="1" s="1"/>
  <c r="BJ29" i="1"/>
  <c r="BU29" i="1" s="1"/>
  <c r="CF29" i="1" s="1"/>
  <c r="BI29" i="1"/>
  <c r="BT29" i="1" s="1"/>
  <c r="CE29" i="1" s="1"/>
  <c r="BH29" i="1"/>
  <c r="BS29" i="1" s="1"/>
  <c r="CD29" i="1" s="1"/>
  <c r="BG29" i="1"/>
  <c r="BR29" i="1" s="1"/>
  <c r="CC29" i="1" s="1"/>
  <c r="BF29" i="1"/>
  <c r="BQ29" i="1" s="1"/>
  <c r="CB29" i="1" s="1"/>
  <c r="BE29" i="1"/>
  <c r="BP29" i="1" s="1"/>
  <c r="CA29" i="1" s="1"/>
  <c r="BD29" i="1"/>
  <c r="BO29" i="1" s="1"/>
  <c r="BZ29" i="1" s="1"/>
  <c r="BC29" i="1"/>
  <c r="BN29" i="1" s="1"/>
  <c r="BY29" i="1" s="1"/>
  <c r="BB29" i="1"/>
  <c r="BM29" i="1" s="1"/>
  <c r="BX29" i="1" s="1"/>
  <c r="BA29" i="1"/>
  <c r="BL29" i="1" s="1"/>
  <c r="BW29" i="1" s="1"/>
  <c r="BJ28" i="1"/>
  <c r="BU28" i="1" s="1"/>
  <c r="CF28" i="1" s="1"/>
  <c r="BI28" i="1"/>
  <c r="BT28" i="1" s="1"/>
  <c r="CE28" i="1" s="1"/>
  <c r="BH28" i="1"/>
  <c r="BS28" i="1" s="1"/>
  <c r="CD28" i="1" s="1"/>
  <c r="BG28" i="1"/>
  <c r="BR28" i="1" s="1"/>
  <c r="CC28" i="1" s="1"/>
  <c r="BF28" i="1"/>
  <c r="BQ28" i="1" s="1"/>
  <c r="CB28" i="1" s="1"/>
  <c r="BE28" i="1"/>
  <c r="BP28" i="1" s="1"/>
  <c r="CA28" i="1" s="1"/>
  <c r="BD28" i="1"/>
  <c r="BO28" i="1" s="1"/>
  <c r="BZ28" i="1" s="1"/>
  <c r="BC28" i="1"/>
  <c r="BN28" i="1" s="1"/>
  <c r="BY28" i="1" s="1"/>
  <c r="BB28" i="1"/>
  <c r="BM28" i="1" s="1"/>
  <c r="BX28" i="1" s="1"/>
  <c r="BA28" i="1"/>
  <c r="BL28" i="1" s="1"/>
  <c r="BW28" i="1" s="1"/>
  <c r="BJ27" i="1"/>
  <c r="BU27" i="1" s="1"/>
  <c r="CF27" i="1" s="1"/>
  <c r="BI27" i="1"/>
  <c r="BT27" i="1" s="1"/>
  <c r="CE27" i="1" s="1"/>
  <c r="BH27" i="1"/>
  <c r="BS27" i="1" s="1"/>
  <c r="CD27" i="1" s="1"/>
  <c r="BG27" i="1"/>
  <c r="BR27" i="1" s="1"/>
  <c r="CC27" i="1" s="1"/>
  <c r="BF27" i="1"/>
  <c r="BQ27" i="1" s="1"/>
  <c r="CB27" i="1" s="1"/>
  <c r="BE27" i="1"/>
  <c r="BP27" i="1" s="1"/>
  <c r="CA27" i="1" s="1"/>
  <c r="BD27" i="1"/>
  <c r="BO27" i="1" s="1"/>
  <c r="BZ27" i="1" s="1"/>
  <c r="BC27" i="1"/>
  <c r="BN27" i="1" s="1"/>
  <c r="BY27" i="1" s="1"/>
  <c r="BB27" i="1"/>
  <c r="BM27" i="1" s="1"/>
  <c r="BX27" i="1" s="1"/>
  <c r="BA27" i="1"/>
  <c r="BL27" i="1" s="1"/>
  <c r="BW27" i="1" s="1"/>
  <c r="BJ26" i="1"/>
  <c r="BU26" i="1" s="1"/>
  <c r="CF26" i="1" s="1"/>
  <c r="BI26" i="1"/>
  <c r="BT26" i="1" s="1"/>
  <c r="CE26" i="1" s="1"/>
  <c r="BH26" i="1"/>
  <c r="BS26" i="1" s="1"/>
  <c r="CD26" i="1" s="1"/>
  <c r="BG26" i="1"/>
  <c r="BR26" i="1" s="1"/>
  <c r="CC26" i="1" s="1"/>
  <c r="BF26" i="1"/>
  <c r="BQ26" i="1" s="1"/>
  <c r="CB26" i="1" s="1"/>
  <c r="BE26" i="1"/>
  <c r="BP26" i="1" s="1"/>
  <c r="CA26" i="1" s="1"/>
  <c r="BD26" i="1"/>
  <c r="BO26" i="1" s="1"/>
  <c r="BZ26" i="1" s="1"/>
  <c r="BC26" i="1"/>
  <c r="BN26" i="1" s="1"/>
  <c r="BY26" i="1" s="1"/>
  <c r="BB26" i="1"/>
  <c r="BM26" i="1" s="1"/>
  <c r="BX26" i="1" s="1"/>
  <c r="BA26" i="1"/>
  <c r="BL26" i="1" s="1"/>
  <c r="BW26" i="1" s="1"/>
  <c r="BJ25" i="1"/>
  <c r="BU25" i="1" s="1"/>
  <c r="CF25" i="1" s="1"/>
  <c r="BI25" i="1"/>
  <c r="BT25" i="1" s="1"/>
  <c r="CE25" i="1" s="1"/>
  <c r="BH25" i="1"/>
  <c r="BS25" i="1" s="1"/>
  <c r="CD25" i="1" s="1"/>
  <c r="BG25" i="1"/>
  <c r="BR25" i="1" s="1"/>
  <c r="CC25" i="1" s="1"/>
  <c r="BF25" i="1"/>
  <c r="BQ25" i="1" s="1"/>
  <c r="CB25" i="1" s="1"/>
  <c r="BE25" i="1"/>
  <c r="BP25" i="1" s="1"/>
  <c r="CA25" i="1" s="1"/>
  <c r="BD25" i="1"/>
  <c r="BO25" i="1" s="1"/>
  <c r="BZ25" i="1" s="1"/>
  <c r="BC25" i="1"/>
  <c r="BN25" i="1" s="1"/>
  <c r="BY25" i="1" s="1"/>
  <c r="BB25" i="1"/>
  <c r="BM25" i="1" s="1"/>
  <c r="BX25" i="1" s="1"/>
  <c r="BA25" i="1"/>
  <c r="BL25" i="1" s="1"/>
  <c r="BW25" i="1" s="1"/>
  <c r="BJ24" i="1"/>
  <c r="BU24" i="1" s="1"/>
  <c r="CF24" i="1" s="1"/>
  <c r="BI24" i="1"/>
  <c r="BT24" i="1" s="1"/>
  <c r="CE24" i="1" s="1"/>
  <c r="BH24" i="1"/>
  <c r="BS24" i="1" s="1"/>
  <c r="CD24" i="1" s="1"/>
  <c r="BG24" i="1"/>
  <c r="BR24" i="1" s="1"/>
  <c r="CC24" i="1" s="1"/>
  <c r="BF24" i="1"/>
  <c r="BQ24" i="1" s="1"/>
  <c r="CB24" i="1" s="1"/>
  <c r="BE24" i="1"/>
  <c r="BP24" i="1" s="1"/>
  <c r="CA24" i="1" s="1"/>
  <c r="BD24" i="1"/>
  <c r="BO24" i="1" s="1"/>
  <c r="BZ24" i="1" s="1"/>
  <c r="BC24" i="1"/>
  <c r="BN24" i="1" s="1"/>
  <c r="BY24" i="1" s="1"/>
  <c r="BB24" i="1"/>
  <c r="BM24" i="1" s="1"/>
  <c r="BX24" i="1" s="1"/>
  <c r="BA24" i="1"/>
  <c r="BL24" i="1" s="1"/>
  <c r="BW24" i="1" s="1"/>
  <c r="BJ23" i="1"/>
  <c r="BU23" i="1" s="1"/>
  <c r="CF23" i="1" s="1"/>
  <c r="BI23" i="1"/>
  <c r="BT23" i="1" s="1"/>
  <c r="CE23" i="1" s="1"/>
  <c r="BH23" i="1"/>
  <c r="BS23" i="1" s="1"/>
  <c r="CD23" i="1" s="1"/>
  <c r="BG23" i="1"/>
  <c r="BR23" i="1" s="1"/>
  <c r="CC23" i="1" s="1"/>
  <c r="BF23" i="1"/>
  <c r="BQ23" i="1" s="1"/>
  <c r="CB23" i="1" s="1"/>
  <c r="BE23" i="1"/>
  <c r="BP23" i="1" s="1"/>
  <c r="CA23" i="1" s="1"/>
  <c r="BD23" i="1"/>
  <c r="BO23" i="1" s="1"/>
  <c r="BZ23" i="1" s="1"/>
  <c r="BC23" i="1"/>
  <c r="BN23" i="1" s="1"/>
  <c r="BY23" i="1" s="1"/>
  <c r="BB23" i="1"/>
  <c r="BM23" i="1" s="1"/>
  <c r="BX23" i="1" s="1"/>
  <c r="BA23" i="1"/>
  <c r="BL23" i="1" s="1"/>
  <c r="BW23" i="1" s="1"/>
  <c r="BJ22" i="1"/>
  <c r="BU22" i="1" s="1"/>
  <c r="CF22" i="1" s="1"/>
  <c r="BI22" i="1"/>
  <c r="BT22" i="1" s="1"/>
  <c r="CE22" i="1" s="1"/>
  <c r="BH22" i="1"/>
  <c r="BS22" i="1" s="1"/>
  <c r="CD22" i="1" s="1"/>
  <c r="BG22" i="1"/>
  <c r="BR22" i="1" s="1"/>
  <c r="CC22" i="1" s="1"/>
  <c r="BF22" i="1"/>
  <c r="BQ22" i="1" s="1"/>
  <c r="CB22" i="1" s="1"/>
  <c r="BE22" i="1"/>
  <c r="BP22" i="1" s="1"/>
  <c r="CA22" i="1" s="1"/>
  <c r="BD22" i="1"/>
  <c r="BO22" i="1" s="1"/>
  <c r="BZ22" i="1" s="1"/>
  <c r="BC22" i="1"/>
  <c r="BN22" i="1" s="1"/>
  <c r="BY22" i="1" s="1"/>
  <c r="BB22" i="1"/>
  <c r="BM22" i="1" s="1"/>
  <c r="BX22" i="1" s="1"/>
  <c r="BA22" i="1"/>
  <c r="BL22" i="1" s="1"/>
  <c r="BW22" i="1" s="1"/>
  <c r="BJ21" i="1"/>
  <c r="BU21" i="1" s="1"/>
  <c r="CF21" i="1" s="1"/>
  <c r="BI21" i="1"/>
  <c r="BT21" i="1" s="1"/>
  <c r="CE21" i="1" s="1"/>
  <c r="BH21" i="1"/>
  <c r="BS21" i="1" s="1"/>
  <c r="CD21" i="1" s="1"/>
  <c r="BG21" i="1"/>
  <c r="BR21" i="1" s="1"/>
  <c r="CC21" i="1" s="1"/>
  <c r="BF21" i="1"/>
  <c r="BQ21" i="1" s="1"/>
  <c r="CB21" i="1" s="1"/>
  <c r="BE21" i="1"/>
  <c r="BP21" i="1" s="1"/>
  <c r="CA21" i="1" s="1"/>
  <c r="BD21" i="1"/>
  <c r="BO21" i="1" s="1"/>
  <c r="BZ21" i="1" s="1"/>
  <c r="BC21" i="1"/>
  <c r="BN21" i="1" s="1"/>
  <c r="BY21" i="1" s="1"/>
  <c r="BB21" i="1"/>
  <c r="BM21" i="1" s="1"/>
  <c r="BX21" i="1" s="1"/>
  <c r="BA21" i="1"/>
  <c r="BL21" i="1" s="1"/>
  <c r="BW21" i="1" s="1"/>
  <c r="BJ20" i="1"/>
  <c r="BU20" i="1" s="1"/>
  <c r="CF20" i="1" s="1"/>
  <c r="BI20" i="1"/>
  <c r="BT20" i="1" s="1"/>
  <c r="CE20" i="1" s="1"/>
  <c r="BH20" i="1"/>
  <c r="BS20" i="1" s="1"/>
  <c r="CD20" i="1" s="1"/>
  <c r="BG20" i="1"/>
  <c r="BR20" i="1" s="1"/>
  <c r="CC20" i="1" s="1"/>
  <c r="BF20" i="1"/>
  <c r="BQ20" i="1" s="1"/>
  <c r="CB20" i="1" s="1"/>
  <c r="BE20" i="1"/>
  <c r="BP20" i="1" s="1"/>
  <c r="CA20" i="1" s="1"/>
  <c r="BD20" i="1"/>
  <c r="BO20" i="1" s="1"/>
  <c r="BZ20" i="1" s="1"/>
  <c r="BC20" i="1"/>
  <c r="BN20" i="1" s="1"/>
  <c r="BY20" i="1" s="1"/>
  <c r="BB20" i="1"/>
  <c r="BM20" i="1" s="1"/>
  <c r="BX20" i="1" s="1"/>
  <c r="BA20" i="1"/>
  <c r="BL20" i="1" s="1"/>
  <c r="BW20" i="1" s="1"/>
  <c r="BJ19" i="1"/>
  <c r="BU19" i="1" s="1"/>
  <c r="CF19" i="1" s="1"/>
  <c r="BI19" i="1"/>
  <c r="BT19" i="1" s="1"/>
  <c r="CE19" i="1" s="1"/>
  <c r="BH19" i="1"/>
  <c r="BS19" i="1" s="1"/>
  <c r="CD19" i="1" s="1"/>
  <c r="BG19" i="1"/>
  <c r="BR19" i="1" s="1"/>
  <c r="CC19" i="1" s="1"/>
  <c r="BF19" i="1"/>
  <c r="BQ19" i="1" s="1"/>
  <c r="CB19" i="1" s="1"/>
  <c r="BE19" i="1"/>
  <c r="BP19" i="1" s="1"/>
  <c r="CA19" i="1" s="1"/>
  <c r="BD19" i="1"/>
  <c r="BO19" i="1" s="1"/>
  <c r="BZ19" i="1" s="1"/>
  <c r="BC19" i="1"/>
  <c r="BN19" i="1" s="1"/>
  <c r="BY19" i="1" s="1"/>
  <c r="BB19" i="1"/>
  <c r="BM19" i="1" s="1"/>
  <c r="BX19" i="1" s="1"/>
  <c r="BA19" i="1"/>
  <c r="BL19" i="1" s="1"/>
  <c r="BW19" i="1" s="1"/>
  <c r="BJ18" i="1"/>
  <c r="BU18" i="1" s="1"/>
  <c r="CF18" i="1" s="1"/>
  <c r="BI18" i="1"/>
  <c r="BT18" i="1" s="1"/>
  <c r="CE18" i="1" s="1"/>
  <c r="BH18" i="1"/>
  <c r="BS18" i="1" s="1"/>
  <c r="CD18" i="1" s="1"/>
  <c r="BG18" i="1"/>
  <c r="BR18" i="1" s="1"/>
  <c r="CC18" i="1" s="1"/>
  <c r="BF18" i="1"/>
  <c r="BQ18" i="1" s="1"/>
  <c r="CB18" i="1" s="1"/>
  <c r="BE18" i="1"/>
  <c r="BP18" i="1" s="1"/>
  <c r="CA18" i="1" s="1"/>
  <c r="BD18" i="1"/>
  <c r="BO18" i="1" s="1"/>
  <c r="BZ18" i="1" s="1"/>
  <c r="BC18" i="1"/>
  <c r="BN18" i="1" s="1"/>
  <c r="BY18" i="1" s="1"/>
  <c r="BB18" i="1"/>
  <c r="BM18" i="1" s="1"/>
  <c r="BX18" i="1" s="1"/>
  <c r="BA18" i="1"/>
  <c r="BL18" i="1" s="1"/>
  <c r="BW18" i="1" s="1"/>
  <c r="BJ17" i="1"/>
  <c r="BU17" i="1" s="1"/>
  <c r="CF17" i="1" s="1"/>
  <c r="BI17" i="1"/>
  <c r="BT17" i="1" s="1"/>
  <c r="CE17" i="1" s="1"/>
  <c r="BH17" i="1"/>
  <c r="BS17" i="1" s="1"/>
  <c r="CD17" i="1" s="1"/>
  <c r="BG17" i="1"/>
  <c r="BR17" i="1" s="1"/>
  <c r="CC17" i="1" s="1"/>
  <c r="BF17" i="1"/>
  <c r="BQ17" i="1" s="1"/>
  <c r="CB17" i="1" s="1"/>
  <c r="BE17" i="1"/>
  <c r="BP17" i="1" s="1"/>
  <c r="CA17" i="1" s="1"/>
  <c r="BD17" i="1"/>
  <c r="BO17" i="1" s="1"/>
  <c r="BZ17" i="1" s="1"/>
  <c r="BC17" i="1"/>
  <c r="BN17" i="1" s="1"/>
  <c r="BY17" i="1" s="1"/>
  <c r="BB17" i="1"/>
  <c r="BM17" i="1" s="1"/>
  <c r="BX17" i="1" s="1"/>
  <c r="BA17" i="1"/>
  <c r="BL17" i="1" s="1"/>
  <c r="BW17" i="1" s="1"/>
  <c r="BJ16" i="1"/>
  <c r="BU16" i="1" s="1"/>
  <c r="CF16" i="1" s="1"/>
  <c r="BI16" i="1"/>
  <c r="BT16" i="1" s="1"/>
  <c r="CE16" i="1" s="1"/>
  <c r="BH16" i="1"/>
  <c r="BS16" i="1" s="1"/>
  <c r="CD16" i="1" s="1"/>
  <c r="BG16" i="1"/>
  <c r="BR16" i="1" s="1"/>
  <c r="CC16" i="1" s="1"/>
  <c r="BF16" i="1"/>
  <c r="BQ16" i="1" s="1"/>
  <c r="CB16" i="1" s="1"/>
  <c r="BE16" i="1"/>
  <c r="BP16" i="1" s="1"/>
  <c r="CA16" i="1" s="1"/>
  <c r="BD16" i="1"/>
  <c r="BO16" i="1" s="1"/>
  <c r="BZ16" i="1" s="1"/>
  <c r="BC16" i="1"/>
  <c r="BN16" i="1" s="1"/>
  <c r="BY16" i="1" s="1"/>
  <c r="BB16" i="1"/>
  <c r="BM16" i="1" s="1"/>
  <c r="BX16" i="1" s="1"/>
  <c r="BA16" i="1"/>
  <c r="BL16" i="1" s="1"/>
  <c r="BW16" i="1" s="1"/>
  <c r="BJ15" i="1"/>
  <c r="BU15" i="1" s="1"/>
  <c r="CF15" i="1" s="1"/>
  <c r="BI15" i="1"/>
  <c r="BT15" i="1" s="1"/>
  <c r="CE15" i="1" s="1"/>
  <c r="BH15" i="1"/>
  <c r="BS15" i="1" s="1"/>
  <c r="CD15" i="1" s="1"/>
  <c r="BG15" i="1"/>
  <c r="BR15" i="1" s="1"/>
  <c r="CC15" i="1" s="1"/>
  <c r="BF15" i="1"/>
  <c r="BQ15" i="1" s="1"/>
  <c r="CB15" i="1" s="1"/>
  <c r="BE15" i="1"/>
  <c r="BP15" i="1" s="1"/>
  <c r="CA15" i="1" s="1"/>
  <c r="BD15" i="1"/>
  <c r="BO15" i="1" s="1"/>
  <c r="BZ15" i="1" s="1"/>
  <c r="BC15" i="1"/>
  <c r="BN15" i="1" s="1"/>
  <c r="BY15" i="1" s="1"/>
  <c r="BB15" i="1"/>
  <c r="BM15" i="1" s="1"/>
  <c r="BX15" i="1" s="1"/>
  <c r="BA15" i="1"/>
  <c r="BL15" i="1" s="1"/>
  <c r="BW15" i="1" s="1"/>
  <c r="BJ14" i="1"/>
  <c r="BU14" i="1" s="1"/>
  <c r="CF14" i="1" s="1"/>
  <c r="BI14" i="1"/>
  <c r="BT14" i="1" s="1"/>
  <c r="CE14" i="1" s="1"/>
  <c r="BH14" i="1"/>
  <c r="BS14" i="1" s="1"/>
  <c r="CD14" i="1" s="1"/>
  <c r="BG14" i="1"/>
  <c r="BR14" i="1" s="1"/>
  <c r="CC14" i="1" s="1"/>
  <c r="BF14" i="1"/>
  <c r="BQ14" i="1" s="1"/>
  <c r="CB14" i="1" s="1"/>
  <c r="BE14" i="1"/>
  <c r="BP14" i="1" s="1"/>
  <c r="CA14" i="1" s="1"/>
  <c r="BD14" i="1"/>
  <c r="BO14" i="1" s="1"/>
  <c r="BZ14" i="1" s="1"/>
  <c r="BC14" i="1"/>
  <c r="BN14" i="1" s="1"/>
  <c r="BY14" i="1" s="1"/>
  <c r="BB14" i="1"/>
  <c r="BM14" i="1" s="1"/>
  <c r="BX14" i="1" s="1"/>
  <c r="BA14" i="1"/>
  <c r="BL14" i="1" s="1"/>
  <c r="BW14" i="1" s="1"/>
  <c r="BJ13" i="1"/>
  <c r="BU13" i="1" s="1"/>
  <c r="CF13" i="1" s="1"/>
  <c r="BI13" i="1"/>
  <c r="BT13" i="1" s="1"/>
  <c r="CE13" i="1" s="1"/>
  <c r="BH13" i="1"/>
  <c r="BS13" i="1" s="1"/>
  <c r="CD13" i="1" s="1"/>
  <c r="BG13" i="1"/>
  <c r="BR13" i="1" s="1"/>
  <c r="CC13" i="1" s="1"/>
  <c r="BF13" i="1"/>
  <c r="BQ13" i="1" s="1"/>
  <c r="CB13" i="1" s="1"/>
  <c r="BE13" i="1"/>
  <c r="BP13" i="1" s="1"/>
  <c r="CA13" i="1" s="1"/>
  <c r="BD13" i="1"/>
  <c r="BO13" i="1" s="1"/>
  <c r="BZ13" i="1" s="1"/>
  <c r="BC13" i="1"/>
  <c r="BN13" i="1" s="1"/>
  <c r="BY13" i="1" s="1"/>
  <c r="BB13" i="1"/>
  <c r="BM13" i="1" s="1"/>
  <c r="BX13" i="1" s="1"/>
  <c r="BA13" i="1"/>
  <c r="BL13" i="1" s="1"/>
  <c r="BW13" i="1" s="1"/>
  <c r="BJ12" i="1"/>
  <c r="BU12" i="1" s="1"/>
  <c r="CF12" i="1" s="1"/>
  <c r="BI12" i="1"/>
  <c r="BT12" i="1" s="1"/>
  <c r="CE12" i="1" s="1"/>
  <c r="BH12" i="1"/>
  <c r="BS12" i="1" s="1"/>
  <c r="CD12" i="1" s="1"/>
  <c r="BG12" i="1"/>
  <c r="BR12" i="1" s="1"/>
  <c r="CC12" i="1" s="1"/>
  <c r="BF12" i="1"/>
  <c r="BQ12" i="1" s="1"/>
  <c r="CB12" i="1" s="1"/>
  <c r="BE12" i="1"/>
  <c r="BP12" i="1" s="1"/>
  <c r="CA12" i="1" s="1"/>
  <c r="BD12" i="1"/>
  <c r="BO12" i="1" s="1"/>
  <c r="BZ12" i="1" s="1"/>
  <c r="BC12" i="1"/>
  <c r="BN12" i="1" s="1"/>
  <c r="BY12" i="1" s="1"/>
  <c r="BB12" i="1"/>
  <c r="BM12" i="1" s="1"/>
  <c r="BX12" i="1" s="1"/>
  <c r="BA12" i="1"/>
  <c r="BL12" i="1" s="1"/>
  <c r="BW12" i="1" s="1"/>
  <c r="BJ11" i="1"/>
  <c r="BU11" i="1" s="1"/>
  <c r="CF11" i="1" s="1"/>
  <c r="BI11" i="1"/>
  <c r="BT11" i="1" s="1"/>
  <c r="CE11" i="1" s="1"/>
  <c r="BH11" i="1"/>
  <c r="BS11" i="1" s="1"/>
  <c r="CD11" i="1" s="1"/>
  <c r="BG11" i="1"/>
  <c r="BR11" i="1" s="1"/>
  <c r="CC11" i="1" s="1"/>
  <c r="BF11" i="1"/>
  <c r="BQ11" i="1" s="1"/>
  <c r="CB11" i="1" s="1"/>
  <c r="BE11" i="1"/>
  <c r="BP11" i="1" s="1"/>
  <c r="CA11" i="1" s="1"/>
  <c r="BD11" i="1"/>
  <c r="BO11" i="1" s="1"/>
  <c r="BZ11" i="1" s="1"/>
  <c r="BC11" i="1"/>
  <c r="BN11" i="1" s="1"/>
  <c r="BY11" i="1" s="1"/>
  <c r="BB11" i="1"/>
  <c r="BM11" i="1" s="1"/>
  <c r="BX11" i="1" s="1"/>
  <c r="BA11" i="1"/>
  <c r="BL11" i="1" s="1"/>
  <c r="BW11" i="1" s="1"/>
  <c r="BJ10" i="1"/>
  <c r="BU10" i="1" s="1"/>
  <c r="CF10" i="1" s="1"/>
  <c r="BI10" i="1"/>
  <c r="BT10" i="1" s="1"/>
  <c r="CE10" i="1" s="1"/>
  <c r="BH10" i="1"/>
  <c r="BS10" i="1" s="1"/>
  <c r="CD10" i="1" s="1"/>
  <c r="BG10" i="1"/>
  <c r="BR10" i="1" s="1"/>
  <c r="CC10" i="1" s="1"/>
  <c r="BF10" i="1"/>
  <c r="BQ10" i="1" s="1"/>
  <c r="CB10" i="1" s="1"/>
  <c r="BE10" i="1"/>
  <c r="BP10" i="1" s="1"/>
  <c r="CA10" i="1" s="1"/>
  <c r="BD10" i="1"/>
  <c r="BO10" i="1" s="1"/>
  <c r="BZ10" i="1" s="1"/>
  <c r="BC10" i="1"/>
  <c r="BN10" i="1" s="1"/>
  <c r="BY10" i="1" s="1"/>
  <c r="BB10" i="1"/>
  <c r="BM10" i="1" s="1"/>
  <c r="BX10" i="1" s="1"/>
  <c r="BA10" i="1"/>
  <c r="BL10" i="1" s="1"/>
  <c r="BW10" i="1" s="1"/>
  <c r="BJ9" i="1"/>
  <c r="BU9" i="1" s="1"/>
  <c r="CF9" i="1" s="1"/>
  <c r="BI9" i="1"/>
  <c r="BT9" i="1" s="1"/>
  <c r="CE9" i="1" s="1"/>
  <c r="BH9" i="1"/>
  <c r="BS9" i="1" s="1"/>
  <c r="CD9" i="1" s="1"/>
  <c r="BG9" i="1"/>
  <c r="BR9" i="1" s="1"/>
  <c r="CC9" i="1" s="1"/>
  <c r="BF9" i="1"/>
  <c r="BQ9" i="1" s="1"/>
  <c r="CB9" i="1" s="1"/>
  <c r="BE9" i="1"/>
  <c r="BP9" i="1" s="1"/>
  <c r="CA9" i="1" s="1"/>
  <c r="BD9" i="1"/>
  <c r="BO9" i="1" s="1"/>
  <c r="BZ9" i="1" s="1"/>
  <c r="BC9" i="1"/>
  <c r="BN9" i="1" s="1"/>
  <c r="BY9" i="1" s="1"/>
  <c r="BB9" i="1"/>
  <c r="BM9" i="1" s="1"/>
  <c r="BX9" i="1" s="1"/>
  <c r="BA9" i="1"/>
  <c r="BL9" i="1" s="1"/>
  <c r="BW9" i="1" s="1"/>
  <c r="BJ8" i="1"/>
  <c r="BU8" i="1" s="1"/>
  <c r="CF8" i="1" s="1"/>
  <c r="BI8" i="1"/>
  <c r="BT8" i="1" s="1"/>
  <c r="CE8" i="1" s="1"/>
  <c r="BH8" i="1"/>
  <c r="BS8" i="1" s="1"/>
  <c r="CD8" i="1" s="1"/>
  <c r="BG8" i="1"/>
  <c r="BR8" i="1" s="1"/>
  <c r="CC8" i="1" s="1"/>
  <c r="BF8" i="1"/>
  <c r="BQ8" i="1" s="1"/>
  <c r="CB8" i="1" s="1"/>
  <c r="BE8" i="1"/>
  <c r="BP8" i="1" s="1"/>
  <c r="CA8" i="1" s="1"/>
  <c r="BD8" i="1"/>
  <c r="BO8" i="1" s="1"/>
  <c r="BZ8" i="1" s="1"/>
  <c r="BC8" i="1"/>
  <c r="BN8" i="1" s="1"/>
  <c r="BY8" i="1" s="1"/>
  <c r="BB8" i="1"/>
  <c r="BM8" i="1" s="1"/>
  <c r="BX8" i="1" s="1"/>
  <c r="BA8" i="1"/>
  <c r="BL8" i="1" s="1"/>
  <c r="BW8" i="1" s="1"/>
  <c r="BJ7" i="1"/>
  <c r="BU7" i="1" s="1"/>
  <c r="CF7" i="1" s="1"/>
  <c r="BI7" i="1"/>
  <c r="BT7" i="1" s="1"/>
  <c r="CE7" i="1" s="1"/>
  <c r="BH7" i="1"/>
  <c r="BS7" i="1" s="1"/>
  <c r="CD7" i="1" s="1"/>
  <c r="BG7" i="1"/>
  <c r="BR7" i="1" s="1"/>
  <c r="CC7" i="1" s="1"/>
  <c r="BF7" i="1"/>
  <c r="BQ7" i="1" s="1"/>
  <c r="CB7" i="1" s="1"/>
  <c r="BE7" i="1"/>
  <c r="BP7" i="1" s="1"/>
  <c r="CA7" i="1" s="1"/>
  <c r="BD7" i="1"/>
  <c r="BO7" i="1" s="1"/>
  <c r="BZ7" i="1" s="1"/>
  <c r="BC7" i="1"/>
  <c r="BN7" i="1" s="1"/>
  <c r="BY7" i="1" s="1"/>
  <c r="BB7" i="1"/>
  <c r="BM7" i="1" s="1"/>
  <c r="BX7" i="1" s="1"/>
  <c r="BA7" i="1"/>
  <c r="BL7" i="1" s="1"/>
  <c r="BW7" i="1" s="1"/>
  <c r="BJ6" i="1"/>
  <c r="BU6" i="1" s="1"/>
  <c r="CF6" i="1" s="1"/>
  <c r="BI6" i="1"/>
  <c r="BT6" i="1" s="1"/>
  <c r="CE6" i="1" s="1"/>
  <c r="BH6" i="1"/>
  <c r="BS6" i="1" s="1"/>
  <c r="CD6" i="1" s="1"/>
  <c r="BG6" i="1"/>
  <c r="BR6" i="1" s="1"/>
  <c r="CC6" i="1" s="1"/>
  <c r="BF6" i="1"/>
  <c r="BQ6" i="1" s="1"/>
  <c r="CB6" i="1" s="1"/>
  <c r="BE6" i="1"/>
  <c r="BP6" i="1" s="1"/>
  <c r="CA6" i="1" s="1"/>
  <c r="BD6" i="1"/>
  <c r="BO6" i="1" s="1"/>
  <c r="BZ6" i="1" s="1"/>
  <c r="BC6" i="1"/>
  <c r="BN6" i="1" s="1"/>
  <c r="BY6" i="1" s="1"/>
  <c r="BB6" i="1"/>
  <c r="BM6" i="1" s="1"/>
  <c r="BX6" i="1" s="1"/>
  <c r="BA6" i="1"/>
  <c r="BL6" i="1" s="1"/>
  <c r="BW6" i="1" s="1"/>
  <c r="B6" i="2"/>
</calcChain>
</file>

<file path=xl/sharedStrings.xml><?xml version="1.0" encoding="utf-8"?>
<sst xmlns="http://schemas.openxmlformats.org/spreadsheetml/2006/main" count="763" uniqueCount="225">
  <si>
    <t>Wheat</t>
  </si>
  <si>
    <t>Soybean</t>
  </si>
  <si>
    <t>Corn</t>
  </si>
  <si>
    <t>Barley</t>
  </si>
  <si>
    <t>Oats</t>
  </si>
  <si>
    <t>Flax</t>
  </si>
  <si>
    <t>Sunflower Seed</t>
  </si>
  <si>
    <t>Canola</t>
  </si>
  <si>
    <t>Dry Peas</t>
  </si>
  <si>
    <t>County</t>
  </si>
  <si>
    <t>Sunflower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</si>
  <si>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</si>
  <si>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</si>
  <si>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</si>
  <si>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</si>
  <si>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</si>
  <si>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</si>
  <si>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</si>
  <si>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</si>
  <si>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</si>
  <si>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</si>
  <si>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</si>
  <si>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</si>
  <si>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</si>
  <si>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</si>
  <si>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</si>
  <si>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</si>
  <si>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</si>
  <si>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</si>
  <si>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</si>
  <si>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</si>
  <si>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</si>
  <si>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</si>
  <si>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</si>
  <si>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</si>
  <si>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</si>
  <si>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</si>
  <si>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</si>
  <si>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</si>
  <si>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</si>
  <si>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</si>
  <si>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</si>
  <si>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</si>
  <si>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</si>
  <si>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</si>
  <si>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</si>
  <si>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</si>
  <si>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</si>
  <si>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</si>
  <si>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</si>
  <si>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</si>
  <si>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</si>
  <si>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</si>
  <si>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</si>
  <si>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</si>
  <si>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</si>
  <si>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</si>
  <si>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</si>
  <si>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</si>
  <si>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</si>
  <si>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</si>
  <si>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</si>
  <si>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</si>
  <si>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</si>
  <si>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</si>
  <si>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</si>
  <si>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</si>
  <si>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</si>
  <si>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</si>
  <si>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</si>
  <si>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</si>
  <si>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</si>
  <si>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</si>
  <si>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</si>
  <si>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</si>
  <si>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</si>
  <si>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</si>
  <si>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</si>
  <si>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</si>
  <si>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</si>
  <si>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</si>
  <si>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</si>
  <si>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</si>
  <si>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</si>
  <si>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</si>
  <si>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</si>
  <si>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</si>
  <si>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</si>
  <si>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</si>
  <si>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</si>
  <si>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</si>
  <si>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</si>
  <si>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</si>
  <si>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</si>
  <si>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</si>
  <si>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</si>
  <si>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>Ramsey MN</t>
  </si>
  <si>
    <t>Jackson MN</t>
  </si>
  <si>
    <t>Douglas MN</t>
  </si>
  <si>
    <t>Cook MN</t>
  </si>
  <si>
    <t>Lake MN</t>
  </si>
  <si>
    <t>Cass</t>
  </si>
  <si>
    <t>Grant</t>
  </si>
  <si>
    <t>Ramsey</t>
  </si>
  <si>
    <t>Renville</t>
  </si>
  <si>
    <t>Steele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</si>
  <si>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</si>
  <si>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</si>
  <si>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</si>
  <si>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</si>
  <si>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</si>
  <si>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</si>
  <si>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</si>
  <si>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</si>
  <si>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</si>
  <si>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</si>
  <si>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Chippewa</t>
  </si>
  <si>
    <t>Chisago</t>
  </si>
  <si>
    <t>Clay</t>
  </si>
  <si>
    <t>Clearwater</t>
  </si>
  <si>
    <t>Cook</t>
  </si>
  <si>
    <t>Cottonwood</t>
  </si>
  <si>
    <t>Crow Win</t>
  </si>
  <si>
    <t>Dakota</t>
  </si>
  <si>
    <t>Dodge</t>
  </si>
  <si>
    <t>Douglas</t>
  </si>
  <si>
    <t>East Otter Tail</t>
  </si>
  <si>
    <t>East Polk</t>
  </si>
  <si>
    <t>Faribault</t>
  </si>
  <si>
    <t>Fillmore</t>
  </si>
  <si>
    <t>Freeborn</t>
  </si>
  <si>
    <t>Goodhue</t>
  </si>
  <si>
    <t>Hennepin</t>
  </si>
  <si>
    <t>Houston</t>
  </si>
  <si>
    <t>Hubbard</t>
  </si>
  <si>
    <t>Isanti</t>
  </si>
  <si>
    <t>Itasca</t>
  </si>
  <si>
    <t>Jackson</t>
  </si>
  <si>
    <t>Kanabec</t>
  </si>
  <si>
    <t>Kittson</t>
  </si>
  <si>
    <t>Kandiyohi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</si>
  <si>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</si>
  <si>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</si>
  <si>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</si>
  <si>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</si>
  <si>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</si>
  <si>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</si>
  <si>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</si>
  <si>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Mahnomen</t>
  </si>
  <si>
    <t>Marshall</t>
  </si>
  <si>
    <t>Martin</t>
  </si>
  <si>
    <t>McLeod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</si>
  <si>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</si>
  <si>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</si>
  <si>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</si>
  <si>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</si>
  <si>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</si>
  <si>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</si>
  <si>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</si>
  <si>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</si>
  <si>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North St. Louis</t>
  </si>
  <si>
    <t>Olmsted</t>
  </si>
  <si>
    <t>Pennington</t>
  </si>
  <si>
    <t>Pine</t>
  </si>
  <si>
    <t>Pipestone</t>
  </si>
  <si>
    <t>Pope</t>
  </si>
  <si>
    <t>Red Lake</t>
  </si>
  <si>
    <t>Redwood</t>
  </si>
  <si>
    <t>Rice</t>
  </si>
  <si>
    <t>Rock</t>
  </si>
  <si>
    <t>Roseau</t>
  </si>
  <si>
    <t>Scott</t>
  </si>
  <si>
    <t>Sherburne</t>
  </si>
  <si>
    <t>Sibley</t>
  </si>
  <si>
    <t>South St. Louis</t>
  </si>
  <si>
    <t>Stearns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</si>
  <si>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</si>
  <si>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</si>
  <si>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</si>
  <si>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</si>
  <si>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</si>
  <si>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</si>
  <si>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</si>
  <si>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</si>
  <si>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</si>
  <si>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West Otter Tail</t>
  </si>
  <si>
    <t>West Polk</t>
  </si>
  <si>
    <t>Wilkin</t>
  </si>
  <si>
    <t>Winona</t>
  </si>
  <si>
    <t>Wright</t>
  </si>
  <si>
    <t>Yellow Medicine</t>
  </si>
  <si>
    <t>Sorghum</t>
  </si>
  <si>
    <t>Higher of County and 70% of T-Yield.  For 2014, if 70% of T-Yield is higher the number is blue.</t>
  </si>
  <si>
    <t>70 % T-Yield</t>
  </si>
  <si>
    <t>2015 Benchmark 5yr Olym Avg MYA Price</t>
  </si>
  <si>
    <t>2015 Benchmark Revenue (BM Yld * BM Price)</t>
  </si>
  <si>
    <t>2015 Revenue Guarantee (BM Revenue * 86%)</t>
  </si>
  <si>
    <t>Wheat*</t>
  </si>
  <si>
    <t>Sunfl.*</t>
  </si>
  <si>
    <t>na</t>
  </si>
  <si>
    <t>2015 Benchmark Yields (rounded to 0 decimal)</t>
  </si>
  <si>
    <t>2015 NASS Reported County Average Yields* (enter your estimates in yellow cells)</t>
  </si>
  <si>
    <t xml:space="preserve">1=crop has maximum payment  possible in county </t>
  </si>
  <si>
    <t>2015 National Marketing Year Average (MYA) Price Projections</t>
  </si>
  <si>
    <t>Developed by: Andrew Swenson, NDSU Extension Service</t>
  </si>
  <si>
    <t>Minnesota</t>
  </si>
  <si>
    <t xml:space="preserve">Instructions: 'na' means there is no 2015 NASS yield or user estimated yield, or there are no base acres of </t>
  </si>
  <si>
    <t xml:space="preserve">the crop enrolled in ARC-Co in the county.  </t>
  </si>
  <si>
    <r>
      <rPr>
        <b/>
        <u/>
        <sz val="12"/>
        <color theme="1"/>
        <rFont val="Calibri"/>
        <family val="2"/>
        <scheme val="minor"/>
      </rPr>
      <t>Projected</t>
    </r>
    <r>
      <rPr>
        <b/>
        <sz val="12"/>
        <color theme="1"/>
        <rFont val="Calibri"/>
        <family val="2"/>
        <scheme val="minor"/>
      </rPr>
      <t xml:space="preserve">  Minnesota 2015 ARC-County Payments per Base Acre**</t>
    </r>
    <r>
      <rPr>
        <b/>
        <sz val="11"/>
        <color theme="1"/>
        <rFont val="Calibri"/>
        <family val="2"/>
        <scheme val="minor"/>
      </rPr>
      <t xml:space="preserve"> </t>
    </r>
  </si>
  <si>
    <t>Minnesota 2015 Revenue Guarantee (Benchmark Revenue * 86%)</t>
  </si>
  <si>
    <t>Dark green = maximum payment is projected.</t>
  </si>
  <si>
    <t>Enter your projected 2015 county yields and MYA prices in yellow cells starting column M .</t>
  </si>
  <si>
    <t>enter =&gt;</t>
  </si>
  <si>
    <t xml:space="preserve">*Final calculation uses the all wheat and all sunflower yields, but only the NASS HRSW and Oil Sunflower </t>
  </si>
  <si>
    <t xml:space="preserve">  yields were used in this estimate.  </t>
  </si>
  <si>
    <t xml:space="preserve"> *Final calculation uses the all wheat and all sunflower yields, but only the NASS HRSW and Oil </t>
  </si>
  <si>
    <t xml:space="preserve">   Sunflower yields were used in this estimate.</t>
  </si>
  <si>
    <t xml:space="preserve">    somewhat less than NASS yield.</t>
  </si>
  <si>
    <t xml:space="preserve">**NASS yields reported in tenths of bushels.  Final FSA yields use whole bushels and maybe </t>
  </si>
  <si>
    <t>An 'na' indicates that there are no base acres of the crop enrolled in ARC-Co in the county.</t>
  </si>
  <si>
    <t>**Estimates based on known revenue guarantee, projected 2015 MYA prices and reported NASS county yields</t>
  </si>
  <si>
    <t xml:space="preserve">    (final FSA yield maybe slightly lower).  Estimated ARC-Co payment rate was multiplied by 85% to calculate</t>
  </si>
  <si>
    <t xml:space="preserve">    payment for each base acre of crop. (possible payment reduction from sequestration was not considered.)</t>
  </si>
  <si>
    <t xml:space="preserve">    If county has Historic Irrigated Percentage (HIP), this program only calculates ARC-Co using nonirrigated yields.</t>
  </si>
  <si>
    <t>Version 8.15.16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</si>
</sst>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MS Sans Serif"/>
      <family val="2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2" xfId="0" applyBorder="1"/>
    <xf numFmtId="0" fontId="2" fillId="0" borderId="3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0" fillId="0" borderId="3" xfId="0" applyBorder="1" applyProtection="1"/>
    <xf numFmtId="0" fontId="0" fillId="0" borderId="3" xfId="0" applyNumberForma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4" xfId="0" applyNumberFormat="1" applyFill="1" applyBorder="1" applyProtection="1"/>
    <xf numFmtId="0" fontId="4" fillId="0" borderId="12" xfId="1" applyFont="1" applyBorder="1"/>
    <xf numFmtId="0" fontId="4" fillId="0" borderId="20" xfId="1" applyFont="1" applyBorder="1"/>
    <xf numFmtId="0" fontId="0" fillId="0" borderId="0" xfId="0" applyFill="1"/>
    <xf numFmtId="164" fontId="6" fillId="0" borderId="0" xfId="0" applyNumberFormat="1" applyFont="1"/>
    <xf numFmtId="3" fontId="6" fillId="0" borderId="0" xfId="0" applyNumberFormat="1" applyFont="1"/>
    <xf numFmtId="3" fontId="0" fillId="0" borderId="0" xfId="0" applyNumberFormat="1" applyFont="1" applyBorder="1"/>
    <xf numFmtId="3" fontId="0" fillId="0" borderId="0" xfId="0" applyNumberFormat="1" applyFont="1" applyFill="1" applyBorder="1"/>
    <xf numFmtId="3" fontId="0" fillId="0" borderId="6" xfId="0" applyNumberFormat="1" applyFont="1" applyFill="1" applyBorder="1"/>
    <xf numFmtId="3" fontId="0" fillId="0" borderId="8" xfId="0" applyNumberFormat="1" applyFont="1" applyBorder="1"/>
    <xf numFmtId="3" fontId="0" fillId="0" borderId="0" xfId="2" applyNumberFormat="1" applyFont="1" applyFill="1" applyBorder="1"/>
    <xf numFmtId="3" fontId="0" fillId="0" borderId="6" xfId="2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/>
    <xf numFmtId="3" fontId="0" fillId="0" borderId="6" xfId="0" applyNumberFormat="1" applyFont="1" applyFill="1" applyBorder="1" applyProtection="1"/>
    <xf numFmtId="3" fontId="0" fillId="0" borderId="8" xfId="0" applyNumberFormat="1" applyFont="1" applyFill="1" applyBorder="1" applyProtection="1"/>
    <xf numFmtId="2" fontId="0" fillId="0" borderId="0" xfId="0" applyNumberFormat="1"/>
    <xf numFmtId="0" fontId="0" fillId="3" borderId="0" xfId="0" applyFill="1"/>
    <xf numFmtId="0" fontId="2" fillId="0" borderId="2" xfId="0" applyNumberFormat="1" applyFont="1" applyFill="1" applyBorder="1" applyAlignment="1" applyProtection="1">
      <alignment horizontal="center" wrapText="1"/>
    </xf>
    <xf numFmtId="3" fontId="0" fillId="0" borderId="5" xfId="2" applyNumberFormat="1" applyFont="1" applyFill="1" applyBorder="1"/>
    <xf numFmtId="3" fontId="0" fillId="0" borderId="5" xfId="0" applyNumberFormat="1" applyFont="1" applyFill="1" applyBorder="1" applyProtection="1"/>
    <xf numFmtId="3" fontId="0" fillId="0" borderId="5" xfId="0" applyNumberFormat="1" applyFont="1" applyFill="1" applyBorder="1"/>
    <xf numFmtId="3" fontId="0" fillId="0" borderId="7" xfId="0" applyNumberFormat="1" applyFont="1" applyFill="1" applyBorder="1" applyProtection="1"/>
    <xf numFmtId="3" fontId="0" fillId="0" borderId="5" xfId="0" applyNumberFormat="1" applyFont="1" applyBorder="1"/>
    <xf numFmtId="3" fontId="0" fillId="0" borderId="7" xfId="0" applyNumberFormat="1" applyFont="1" applyBorder="1"/>
    <xf numFmtId="0" fontId="0" fillId="0" borderId="0" xfId="0" applyBorder="1"/>
    <xf numFmtId="0" fontId="0" fillId="4" borderId="21" xfId="0" applyFill="1" applyBorder="1"/>
    <xf numFmtId="0" fontId="0" fillId="4" borderId="22" xfId="0" applyFill="1" applyBorder="1" applyAlignment="1" applyProtection="1">
      <alignment horizontal="center"/>
    </xf>
    <xf numFmtId="0" fontId="0" fillId="4" borderId="22" xfId="0" applyNumberFormat="1" applyFill="1" applyBorder="1" applyAlignment="1" applyProtection="1">
      <alignment horizontal="center"/>
    </xf>
    <xf numFmtId="0" fontId="0" fillId="4" borderId="23" xfId="0" applyFill="1" applyBorder="1" applyAlignment="1" applyProtection="1">
      <alignment horizontal="center"/>
    </xf>
    <xf numFmtId="2" fontId="0" fillId="0" borderId="14" xfId="0" applyNumberFormat="1" applyBorder="1"/>
    <xf numFmtId="0" fontId="0" fillId="3" borderId="10" xfId="0" applyFill="1" applyBorder="1" applyAlignment="1" applyProtection="1">
      <alignment horizontal="center"/>
    </xf>
    <xf numFmtId="0" fontId="0" fillId="3" borderId="13" xfId="0" applyNumberFormat="1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0" borderId="2" xfId="0" applyNumberForma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6" xfId="0" applyBorder="1"/>
    <xf numFmtId="3" fontId="0" fillId="0" borderId="6" xfId="0" applyNumberFormat="1" applyBorder="1"/>
    <xf numFmtId="0" fontId="7" fillId="0" borderId="0" xfId="0" applyFont="1" applyBorder="1"/>
    <xf numFmtId="0" fontId="0" fillId="0" borderId="8" xfId="0" applyBorder="1"/>
    <xf numFmtId="0" fontId="0" fillId="0" borderId="9" xfId="0" applyBorder="1"/>
    <xf numFmtId="3" fontId="0" fillId="0" borderId="9" xfId="0" applyNumberFormat="1" applyBorder="1"/>
    <xf numFmtId="3" fontId="0" fillId="0" borderId="5" xfId="0" applyNumberFormat="1" applyFont="1" applyFill="1" applyBorder="1" applyProtection="1">
      <protection locked="0"/>
    </xf>
    <xf numFmtId="3" fontId="0" fillId="0" borderId="6" xfId="0" applyNumberFormat="1" applyFont="1" applyFill="1" applyBorder="1" applyProtection="1">
      <protection locked="0"/>
    </xf>
    <xf numFmtId="0" fontId="7" fillId="0" borderId="6" xfId="0" applyFont="1" applyBorder="1"/>
    <xf numFmtId="3" fontId="7" fillId="0" borderId="6" xfId="0" applyNumberFormat="1" applyFont="1" applyFill="1" applyBorder="1" applyProtection="1"/>
    <xf numFmtId="3" fontId="7" fillId="0" borderId="6" xfId="2" applyNumberFormat="1" applyFont="1" applyFill="1" applyBorder="1"/>
    <xf numFmtId="3" fontId="0" fillId="0" borderId="7" xfId="0" applyNumberFormat="1" applyFont="1" applyFill="1" applyBorder="1" applyProtection="1">
      <protection locked="0"/>
    </xf>
    <xf numFmtId="3" fontId="0" fillId="0" borderId="8" xfId="0" applyNumberFormat="1" applyFont="1" applyFill="1" applyBorder="1" applyProtection="1">
      <protection locked="0"/>
    </xf>
    <xf numFmtId="3" fontId="0" fillId="0" borderId="9" xfId="0" applyNumberFormat="1" applyFont="1" applyFill="1" applyBorder="1" applyProtection="1">
      <protection locked="0"/>
    </xf>
    <xf numFmtId="3" fontId="7" fillId="0" borderId="9" xfId="0" applyNumberFormat="1" applyFont="1" applyFill="1" applyBorder="1" applyProtection="1"/>
    <xf numFmtId="0" fontId="0" fillId="4" borderId="21" xfId="0" applyFill="1" applyBorder="1" applyAlignment="1" applyProtection="1">
      <alignment horizontal="center"/>
    </xf>
    <xf numFmtId="0" fontId="0" fillId="0" borderId="0" xfId="0" quotePrefix="1" applyFill="1" applyBorder="1"/>
    <xf numFmtId="0" fontId="4" fillId="4" borderId="22" xfId="0" applyFont="1" applyFill="1" applyBorder="1" applyAlignment="1" applyProtection="1">
      <alignment horizontal="center"/>
    </xf>
    <xf numFmtId="0" fontId="0" fillId="0" borderId="0" xfId="0" quotePrefix="1" applyNumberFormat="1"/>
    <xf numFmtId="37" fontId="0" fillId="0" borderId="24" xfId="0" quotePrefix="1" applyNumberFormat="1" applyFill="1" applyBorder="1" applyAlignment="1">
      <alignment horizontal="right"/>
    </xf>
    <xf numFmtId="37" fontId="0" fillId="0" borderId="25" xfId="0" quotePrefix="1" applyNumberFormat="1" applyFill="1" applyBorder="1" applyAlignment="1">
      <alignment horizontal="right"/>
    </xf>
    <xf numFmtId="0" fontId="4" fillId="5" borderId="0" xfId="0" quotePrefix="1" applyFont="1" applyFill="1" applyBorder="1"/>
    <xf numFmtId="0" fontId="0" fillId="0" borderId="14" xfId="0" quotePrefix="1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/>
    <xf numFmtId="2" fontId="0" fillId="0" borderId="14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0" fillId="0" borderId="14" xfId="0" applyNumberFormat="1" applyFill="1" applyBorder="1" applyAlignment="1" applyProtection="1">
      <alignment horizontal="right"/>
      <protection locked="0"/>
    </xf>
    <xf numFmtId="2" fontId="0" fillId="0" borderId="14" xfId="0" applyNumberFormat="1" applyFill="1" applyBorder="1" applyAlignment="1" applyProtection="1">
      <alignment horizontal="right"/>
    </xf>
    <xf numFmtId="2" fontId="0" fillId="0" borderId="15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 horizontal="right"/>
    </xf>
    <xf numFmtId="2" fontId="0" fillId="0" borderId="16" xfId="0" applyNumberFormat="1" applyFill="1" applyBorder="1" applyAlignment="1" applyProtection="1">
      <alignment horizontal="right"/>
      <protection locked="0"/>
    </xf>
    <xf numFmtId="1" fontId="0" fillId="0" borderId="0" xfId="0" applyNumberFormat="1"/>
    <xf numFmtId="1" fontId="0" fillId="0" borderId="0" xfId="0" applyNumberFormat="1" applyFill="1"/>
    <xf numFmtId="1" fontId="0" fillId="3" borderId="10" xfId="0" applyNumberFormat="1" applyFill="1" applyBorder="1" applyAlignment="1" applyProtection="1">
      <alignment horizontal="center"/>
    </xf>
    <xf numFmtId="1" fontId="0" fillId="3" borderId="13" xfId="0" applyNumberFormat="1" applyFill="1" applyBorder="1" applyAlignment="1" applyProtection="1">
      <alignment horizontal="center"/>
    </xf>
    <xf numFmtId="1" fontId="4" fillId="3" borderId="13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37" fontId="0" fillId="0" borderId="29" xfId="0" quotePrefix="1" applyNumberFormat="1" applyFill="1" applyBorder="1" applyAlignment="1">
      <alignment horizontal="right"/>
    </xf>
    <xf numFmtId="37" fontId="0" fillId="0" borderId="9" xfId="0" quotePrefix="1" applyNumberFormat="1" applyFill="1" applyBorder="1" applyAlignment="1">
      <alignment horizontal="right"/>
    </xf>
    <xf numFmtId="0" fontId="4" fillId="4" borderId="30" xfId="1" applyFont="1" applyFill="1" applyBorder="1"/>
    <xf numFmtId="0" fontId="4" fillId="4" borderId="31" xfId="1" applyFont="1" applyFill="1" applyBorder="1"/>
    <xf numFmtId="0" fontId="0" fillId="4" borderId="32" xfId="0" applyFill="1" applyBorder="1" applyAlignment="1" applyProtection="1">
      <alignment horizontal="center"/>
    </xf>
    <xf numFmtId="0" fontId="4" fillId="4" borderId="33" xfId="1" applyFont="1" applyFill="1" applyBorder="1"/>
    <xf numFmtId="1" fontId="0" fillId="0" borderId="14" xfId="0" applyNumberForma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0" fillId="5" borderId="0" xfId="0" applyFill="1"/>
    <xf numFmtId="0" fontId="4" fillId="0" borderId="0" xfId="0" quotePrefix="1" applyFont="1" applyFill="1" applyBorder="1"/>
    <xf numFmtId="0" fontId="0" fillId="3" borderId="34" xfId="0" applyFill="1" applyBorder="1" applyProtection="1"/>
    <xf numFmtId="0" fontId="0" fillId="3" borderId="35" xfId="0" applyNumberFormat="1" applyFill="1" applyBorder="1" applyProtection="1"/>
    <xf numFmtId="0" fontId="0" fillId="3" borderId="35" xfId="0" applyFill="1" applyBorder="1" applyProtection="1"/>
    <xf numFmtId="0" fontId="4" fillId="3" borderId="35" xfId="0" applyFont="1" applyFill="1" applyBorder="1" applyProtection="1"/>
    <xf numFmtId="0" fontId="0" fillId="3" borderId="36" xfId="0" applyFill="1" applyBorder="1" applyProtection="1"/>
    <xf numFmtId="0" fontId="0" fillId="3" borderId="14" xfId="0" applyFill="1" applyBorder="1" applyProtection="1"/>
    <xf numFmtId="0" fontId="0" fillId="3" borderId="14" xfId="0" applyNumberFormat="1" applyFill="1" applyBorder="1" applyProtection="1"/>
    <xf numFmtId="0" fontId="4" fillId="3" borderId="14" xfId="0" applyFont="1" applyFill="1" applyBorder="1" applyProtection="1"/>
    <xf numFmtId="0" fontId="4" fillId="0" borderId="14" xfId="1" applyFont="1" applyBorder="1"/>
    <xf numFmtId="0" fontId="0" fillId="7" borderId="14" xfId="0" applyFill="1" applyBorder="1"/>
    <xf numFmtId="0" fontId="0" fillId="7" borderId="14" xfId="0" applyFill="1" applyBorder="1" applyProtection="1"/>
    <xf numFmtId="0" fontId="0" fillId="7" borderId="14" xfId="0" applyNumberFormat="1" applyFill="1" applyBorder="1" applyProtection="1"/>
    <xf numFmtId="0" fontId="4" fillId="7" borderId="14" xfId="0" applyFont="1" applyFill="1" applyBorder="1" applyProtection="1"/>
    <xf numFmtId="43" fontId="13" fillId="0" borderId="0" xfId="0" quotePrefix="1" applyNumberFormat="1" applyFont="1" applyFill="1" applyBorder="1" applyAlignment="1">
      <alignment horizontal="right"/>
    </xf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0" fillId="0" borderId="0" xfId="0" quotePrefix="1" applyFont="1" applyFill="1" applyBorder="1"/>
    <xf numFmtId="164" fontId="16" fillId="0" borderId="0" xfId="0" applyNumberFormat="1" applyFont="1"/>
    <xf numFmtId="3" fontId="16" fillId="0" borderId="0" xfId="0" applyNumberFormat="1" applyFont="1"/>
    <xf numFmtId="0" fontId="0" fillId="0" borderId="0" xfId="0" applyFont="1"/>
    <xf numFmtId="0" fontId="0" fillId="0" borderId="0" xfId="0" quotePrefix="1" applyFont="1"/>
    <xf numFmtId="3" fontId="16" fillId="0" borderId="0" xfId="0" applyNumberFormat="1" applyFont="1" applyFill="1"/>
    <xf numFmtId="3" fontId="0" fillId="2" borderId="14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0" borderId="14" xfId="0" applyNumberFormat="1" applyFill="1" applyBorder="1" applyProtection="1"/>
    <xf numFmtId="3" fontId="0" fillId="2" borderId="16" xfId="0" applyNumberFormat="1" applyFill="1" applyBorder="1" applyProtection="1">
      <protection locked="0"/>
    </xf>
    <xf numFmtId="3" fontId="0" fillId="2" borderId="19" xfId="0" applyNumberFormat="1" applyFill="1" applyBorder="1" applyProtection="1">
      <protection locked="0"/>
    </xf>
    <xf numFmtId="3" fontId="0" fillId="2" borderId="13" xfId="0" applyNumberFormat="1" applyFill="1" applyBorder="1" applyProtection="1">
      <protection locked="0"/>
    </xf>
    <xf numFmtId="3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NumberFormat="1" applyFill="1" applyBorder="1" applyProtection="1"/>
    <xf numFmtId="0" fontId="0" fillId="2" borderId="1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4" xfId="0" applyNumberFormat="1" applyFill="1" applyBorder="1" applyProtection="1"/>
    <xf numFmtId="0" fontId="0" fillId="2" borderId="14" xfId="0" applyNumberFormat="1" applyFill="1" applyBorder="1" applyProtection="1">
      <protection locked="0"/>
    </xf>
    <xf numFmtId="0" fontId="0" fillId="2" borderId="14" xfId="2" applyNumberFormat="1" applyFont="1" applyFill="1" applyBorder="1" applyProtection="1">
      <protection locked="0"/>
    </xf>
    <xf numFmtId="0" fontId="0" fillId="0" borderId="11" xfId="0" applyNumberFormat="1" applyFill="1" applyBorder="1" applyProtection="1"/>
    <xf numFmtId="0" fontId="0" fillId="0" borderId="14" xfId="2" applyNumberFormat="1" applyFont="1" applyFill="1" applyBorder="1" applyProtection="1"/>
    <xf numFmtId="0" fontId="0" fillId="0" borderId="15" xfId="0" applyNumberFormat="1" applyFill="1" applyBorder="1" applyProtection="1"/>
    <xf numFmtId="0" fontId="0" fillId="0" borderId="16" xfId="0" applyNumberFormat="1" applyFill="1" applyBorder="1" applyProtection="1"/>
    <xf numFmtId="0" fontId="0" fillId="2" borderId="16" xfId="0" applyNumberFormat="1" applyFill="1" applyBorder="1" applyProtection="1">
      <protection locked="0"/>
    </xf>
    <xf numFmtId="0" fontId="7" fillId="0" borderId="14" xfId="0" applyFont="1" applyBorder="1"/>
    <xf numFmtId="2" fontId="0" fillId="0" borderId="11" xfId="0" applyNumberFormat="1" applyFill="1" applyBorder="1" applyProtection="1"/>
    <xf numFmtId="2" fontId="0" fillId="0" borderId="14" xfId="0" applyNumberFormat="1" applyFill="1" applyBorder="1" applyProtection="1"/>
    <xf numFmtId="0" fontId="0" fillId="6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3">
    <cellStyle name="Comma" xfId="2" builtinId="3"/>
    <cellStyle name="Normal" xfId="0" builtinId="0"/>
    <cellStyle name="Normal 2 3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  <color rgb="FF0033CC"/>
      <color rgb="FFFFFFCC"/>
      <color rgb="FFFFFF99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79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3.28515625" customWidth="1"/>
    <col min="2" max="11" width="8" customWidth="1"/>
    <col min="12" max="12" width="4.7109375" customWidth="1"/>
    <col min="13" max="22" width="8.7109375" customWidth="1"/>
    <col min="23" max="23" width="4.7109375" customWidth="1"/>
    <col min="35" max="44" width="9.140625" hidden="1" customWidth="1"/>
  </cols>
  <sheetData>
    <row r="1" spans="1:44" ht="16.5" thickBot="1" x14ac:dyDescent="0.3">
      <c r="A1" s="99" t="s">
        <v>208</v>
      </c>
      <c r="B1" s="99"/>
      <c r="C1" s="100"/>
      <c r="D1" s="100"/>
      <c r="E1" s="100"/>
      <c r="F1" s="100"/>
      <c r="G1" s="100"/>
      <c r="H1" s="100"/>
      <c r="I1" s="100"/>
      <c r="J1" s="117" t="s">
        <v>224</v>
      </c>
      <c r="K1" s="118"/>
      <c r="L1" s="34"/>
      <c r="AI1" s="84"/>
      <c r="AJ1" s="84"/>
      <c r="AK1" s="84"/>
      <c r="AL1" s="84"/>
      <c r="AM1" s="84"/>
      <c r="AN1" s="84"/>
      <c r="AO1" s="84"/>
      <c r="AP1" s="84"/>
      <c r="AQ1" s="84"/>
      <c r="AR1" s="84"/>
    </row>
    <row r="2" spans="1:44" s="12" customFormat="1" ht="15.75" thickBot="1" x14ac:dyDescent="0.3">
      <c r="A2" s="66" t="s">
        <v>206</v>
      </c>
      <c r="B2" s="34"/>
      <c r="C2" s="34"/>
      <c r="D2" s="34"/>
      <c r="E2"/>
      <c r="F2" s="34"/>
      <c r="G2" s="34"/>
      <c r="H2"/>
      <c r="I2" s="34"/>
      <c r="J2" s="34"/>
      <c r="K2" s="34"/>
      <c r="M2" s="65" t="s">
        <v>197</v>
      </c>
      <c r="N2" s="37" t="s">
        <v>1</v>
      </c>
      <c r="O2" s="36" t="s">
        <v>2</v>
      </c>
      <c r="P2" s="36" t="s">
        <v>3</v>
      </c>
      <c r="Q2" s="67" t="s">
        <v>4</v>
      </c>
      <c r="R2" s="36" t="s">
        <v>5</v>
      </c>
      <c r="S2" s="36" t="s">
        <v>191</v>
      </c>
      <c r="T2" s="36" t="s">
        <v>7</v>
      </c>
      <c r="U2" s="36" t="s">
        <v>198</v>
      </c>
      <c r="V2" s="38" t="s">
        <v>8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I2" s="84"/>
      <c r="AJ2" s="84"/>
      <c r="AK2" s="84"/>
      <c r="AL2" s="84"/>
      <c r="AM2" s="84"/>
      <c r="AN2" s="84"/>
      <c r="AO2" s="84"/>
      <c r="AP2" s="84"/>
      <c r="AQ2" s="84"/>
      <c r="AR2" s="84"/>
    </row>
    <row r="3" spans="1:44" s="12" customFormat="1" ht="15.75" x14ac:dyDescent="0.25">
      <c r="A3" s="66" t="s">
        <v>207</v>
      </c>
      <c r="F3" s="71" t="s">
        <v>210</v>
      </c>
      <c r="G3" s="101"/>
      <c r="H3" s="101"/>
      <c r="I3" s="101"/>
      <c r="J3" s="101"/>
      <c r="K3" s="100"/>
      <c r="M3" s="148" t="s">
        <v>203</v>
      </c>
      <c r="N3" s="149"/>
      <c r="O3" s="149"/>
      <c r="P3" s="149"/>
      <c r="Q3" s="149"/>
      <c r="R3" s="149"/>
      <c r="S3" s="149"/>
      <c r="T3" s="149"/>
      <c r="U3" s="149"/>
      <c r="V3" s="150"/>
      <c r="X3" s="25"/>
      <c r="Y3" s="25"/>
      <c r="Z3" s="25"/>
      <c r="AA3" s="25"/>
      <c r="AB3" s="25"/>
      <c r="AC3" s="25"/>
      <c r="AD3" s="25"/>
      <c r="AE3" s="25"/>
      <c r="AF3" s="25"/>
      <c r="AG3" s="25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s="12" customFormat="1" ht="15.75" thickBot="1" x14ac:dyDescent="0.3">
      <c r="A4" t="s">
        <v>211</v>
      </c>
      <c r="B4" s="13"/>
      <c r="C4" s="13"/>
      <c r="D4" s="13"/>
      <c r="E4" s="13"/>
      <c r="F4" s="13"/>
      <c r="G4" s="13"/>
      <c r="H4" s="13"/>
      <c r="I4" s="14"/>
      <c r="J4" s="98"/>
      <c r="K4" s="116" t="s">
        <v>212</v>
      </c>
      <c r="M4" s="146">
        <v>4.8899999999999997</v>
      </c>
      <c r="N4" s="44">
        <v>8.9499999999999993</v>
      </c>
      <c r="O4" s="44">
        <v>3.6</v>
      </c>
      <c r="P4" s="147">
        <v>5.52</v>
      </c>
      <c r="Q4" s="147">
        <v>2.12</v>
      </c>
      <c r="R4" s="44">
        <v>9</v>
      </c>
      <c r="S4" s="44">
        <v>3.3</v>
      </c>
      <c r="T4" s="45">
        <v>0.157</v>
      </c>
      <c r="U4" s="45">
        <v>0.19700000000000001</v>
      </c>
      <c r="V4" s="46">
        <v>0.128</v>
      </c>
      <c r="X4" s="12" t="s">
        <v>209</v>
      </c>
      <c r="AI4" t="s">
        <v>202</v>
      </c>
      <c r="AJ4" s="85"/>
      <c r="AK4" s="85"/>
      <c r="AL4" s="85"/>
      <c r="AM4" s="85"/>
      <c r="AN4" s="85"/>
      <c r="AO4" s="85"/>
      <c r="AP4" s="85"/>
      <c r="AQ4" s="85"/>
      <c r="AR4" s="85"/>
    </row>
    <row r="5" spans="1:44" s="12" customFormat="1" ht="15.75" thickBot="1" x14ac:dyDescent="0.3">
      <c r="A5" s="35" t="s">
        <v>9</v>
      </c>
      <c r="B5" s="95" t="s">
        <v>197</v>
      </c>
      <c r="C5" s="37" t="s">
        <v>1</v>
      </c>
      <c r="D5" s="36" t="s">
        <v>2</v>
      </c>
      <c r="E5" s="36" t="s">
        <v>3</v>
      </c>
      <c r="F5" s="67" t="s">
        <v>4</v>
      </c>
      <c r="G5" s="36" t="s">
        <v>5</v>
      </c>
      <c r="H5" s="36" t="s">
        <v>191</v>
      </c>
      <c r="I5" s="36" t="s">
        <v>7</v>
      </c>
      <c r="J5" s="36" t="s">
        <v>198</v>
      </c>
      <c r="K5" s="38" t="s">
        <v>8</v>
      </c>
      <c r="M5" s="151" t="s">
        <v>201</v>
      </c>
      <c r="N5" s="152"/>
      <c r="O5" s="152"/>
      <c r="P5" s="152"/>
      <c r="Q5" s="152"/>
      <c r="R5" s="152"/>
      <c r="S5" s="152"/>
      <c r="T5" s="152"/>
      <c r="U5" s="152"/>
      <c r="V5" s="153"/>
      <c r="X5" s="40" t="s">
        <v>0</v>
      </c>
      <c r="Y5" s="41" t="s">
        <v>1</v>
      </c>
      <c r="Z5" s="42" t="s">
        <v>2</v>
      </c>
      <c r="AA5" s="42" t="s">
        <v>3</v>
      </c>
      <c r="AB5" s="43" t="s">
        <v>4</v>
      </c>
      <c r="AC5" s="42" t="s">
        <v>5</v>
      </c>
      <c r="AD5" s="42" t="s">
        <v>191</v>
      </c>
      <c r="AE5" s="42" t="s">
        <v>7</v>
      </c>
      <c r="AF5" s="42" t="s">
        <v>10</v>
      </c>
      <c r="AG5" s="42" t="s">
        <v>8</v>
      </c>
      <c r="AI5" s="86" t="s">
        <v>0</v>
      </c>
      <c r="AJ5" s="87" t="s">
        <v>1</v>
      </c>
      <c r="AK5" s="87" t="s">
        <v>2</v>
      </c>
      <c r="AL5" s="87" t="s">
        <v>3</v>
      </c>
      <c r="AM5" s="88" t="s">
        <v>4</v>
      </c>
      <c r="AN5" s="87" t="s">
        <v>5</v>
      </c>
      <c r="AO5" s="87" t="s">
        <v>191</v>
      </c>
      <c r="AP5" s="87" t="s">
        <v>7</v>
      </c>
      <c r="AQ5" s="87" t="s">
        <v>10</v>
      </c>
      <c r="AR5" s="87" t="s">
        <v>8</v>
      </c>
    </row>
    <row r="6" spans="1:44" x14ac:dyDescent="0.25">
      <c r="A6" s="96" t="s">
        <v>106</v>
      </c>
      <c r="B6" s="69" t="str">
        <f t="shared" ref="B6:B37" si="0">IF(AND(ISNUMBER(M6),ISNUMBER(X6)),MIN(X6/0.86*0.1,MAX(X6-M6*M$4,0))*0.85,"na")</f>
        <v>na</v>
      </c>
      <c r="C6" s="69">
        <f t="shared" ref="C6:C37" si="1">IF(AND(ISNUMBER(N6),ISNUMBER(Y6)),MIN(Y6/0.86*0.1,MAX(Y6-N6*N$4,0))*0.85,"na")</f>
        <v>0</v>
      </c>
      <c r="D6" s="69" t="str">
        <f t="shared" ref="D6:D37" si="2">IF(AND(ISNUMBER(O6),ISNUMBER(Z6)),MIN(Z6/0.86*0.1,MAX(Z6-O6*O$4,0))*0.85,"na")</f>
        <v>na</v>
      </c>
      <c r="E6" s="69" t="str">
        <f t="shared" ref="E6:E37" si="3">IF(AND(ISNUMBER(P6),ISNUMBER(AA6)),MIN(AA6/0.86*0.1,MAX(AA6-P6*P$4,0))*0.85,"na")</f>
        <v>na</v>
      </c>
      <c r="F6" s="69">
        <f t="shared" ref="F6:F37" si="4">IF(AND(ISNUMBER(Q6),ISNUMBER(AB6)),MIN(AB6/0.86*0.1,MAX(AB6-Q6*Q$4,0))*0.85,"na")</f>
        <v>0</v>
      </c>
      <c r="G6" s="69" t="str">
        <f t="shared" ref="G6:G37" si="5">IF(AND(ISNUMBER(R6),ISNUMBER(AC6)),MIN(AC6/0.86*0.1,MAX(AC6-R6*R$4,0))*0.85,"na")</f>
        <v>na</v>
      </c>
      <c r="H6" s="69" t="str">
        <f t="shared" ref="H6:H37" si="6">IF(AND(ISNUMBER(S6),ISNUMBER(AD6)),MIN(AD6/0.86*0.1,MAX(AD6-S6*S$4,0))*0.85,"na")</f>
        <v>na</v>
      </c>
      <c r="I6" s="69" t="str">
        <f t="shared" ref="I6:I37" si="7">IF(AND(ISNUMBER(T6),ISNUMBER(AE6)),MIN(AE6/0.86*0.1,MAX(AE6-T6*T$4,0))*0.85,"na")</f>
        <v>na</v>
      </c>
      <c r="J6" s="69" t="str">
        <f t="shared" ref="J6:J37" si="8">IF(AND(ISNUMBER(U6),ISNUMBER(AF6)),MIN(AF6/0.86*0.1,MAX(AF6-U6*U$4,0))*0.85,"na")</f>
        <v>na</v>
      </c>
      <c r="K6" s="91" t="str">
        <f t="shared" ref="K6:K37" si="9">IF(AND(ISNUMBER(V6),ISNUMBER(AG6)),MIN(AG6/0.86*0.1,MAX(AG6-V6*V$4,0))*0.85,"na")</f>
        <v>na</v>
      </c>
      <c r="M6" s="133"/>
      <c r="N6" s="134">
        <v>32</v>
      </c>
      <c r="O6" s="135"/>
      <c r="P6" s="135"/>
      <c r="Q6" s="134">
        <v>64.900000000000006</v>
      </c>
      <c r="R6" s="135"/>
      <c r="S6" s="135"/>
      <c r="T6" s="131"/>
      <c r="U6" s="131"/>
      <c r="V6" s="132"/>
      <c r="X6" s="77">
        <v>190.15</v>
      </c>
      <c r="Y6" s="78">
        <v>274.36</v>
      </c>
      <c r="Z6" s="78">
        <v>254.77</v>
      </c>
      <c r="AA6" s="78">
        <v>191.61</v>
      </c>
      <c r="AB6" s="78">
        <v>125.7</v>
      </c>
      <c r="AC6" s="78" t="s">
        <v>199</v>
      </c>
      <c r="AD6" s="78" t="s">
        <v>199</v>
      </c>
      <c r="AE6" s="78">
        <v>281.72000000000003</v>
      </c>
      <c r="AF6" s="78">
        <v>264.01</v>
      </c>
      <c r="AG6" s="78">
        <v>224.55</v>
      </c>
      <c r="AI6" s="97">
        <f t="shared" ref="AI6:AI37" si="10">IF((M$4*M6)&gt;0,((X6-(M$4*M6))&gt;(X6/0.86*0.1))*1,0)</f>
        <v>0</v>
      </c>
      <c r="AJ6" s="97">
        <f t="shared" ref="AJ6:AJ37" si="11">IF((N$4*N6)&gt;0,((Y6-(N$4*N6))&gt;(Y6/0.86*0.1))*1,0)</f>
        <v>0</v>
      </c>
      <c r="AK6" s="97">
        <f t="shared" ref="AK6:AK37" si="12">IF((O$4*O6)&gt;0,((Z6-(O$4*O6))&gt;(Z6/0.86*0.1))*1,0)</f>
        <v>0</v>
      </c>
      <c r="AL6" s="97">
        <f t="shared" ref="AL6:AL37" si="13">IF((P$4*P6)&gt;0,((AA6-(P$4*P6))&gt;(AA6/0.86*0.1))*1,0)</f>
        <v>0</v>
      </c>
      <c r="AM6" s="97">
        <f t="shared" ref="AM6:AM37" si="14">IF((Q$4*Q6)&gt;0,((AB6-(Q$4*Q6))&gt;(AB6/0.86*0.1))*1,0)</f>
        <v>0</v>
      </c>
      <c r="AN6" s="97">
        <f t="shared" ref="AN6:AN37" si="15">IF((R$4*R6)&gt;0,((AC6-(R$4*R6))&gt;(AC6/0.86*0.1))*1,0)</f>
        <v>0</v>
      </c>
      <c r="AO6" s="97">
        <f t="shared" ref="AO6:AO37" si="16">IF((S$4*S6)&gt;0,((AD6-(S$4*S6))&gt;(AD6/0.86*0.1))*1,0)</f>
        <v>0</v>
      </c>
      <c r="AP6" s="97">
        <f t="shared" ref="AP6:AP37" si="17">IF((T$4*T6)&gt;0,((AE6-(T$4*T6))&gt;(AE6/0.86*0.1))*1,0)</f>
        <v>0</v>
      </c>
      <c r="AQ6" s="97">
        <f t="shared" ref="AQ6:AQ37" si="18">IF((U$4*U6)&gt;0,((AF6-(U$4*U6))&gt;(AF6/0.86*0.1))*1,0)</f>
        <v>0</v>
      </c>
      <c r="AR6" s="97">
        <f t="shared" ref="AR6:AR37" si="19">IF((V$4*V6)&gt;0,((AG6-(V$4*V6))&gt;(AG6/0.86*0.1))*1,0)</f>
        <v>0</v>
      </c>
    </row>
    <row r="7" spans="1:44" x14ac:dyDescent="0.25">
      <c r="A7" s="93" t="s">
        <v>107</v>
      </c>
      <c r="B7" s="69" t="str">
        <f t="shared" si="0"/>
        <v>na</v>
      </c>
      <c r="C7" s="69">
        <f t="shared" si="1"/>
        <v>0</v>
      </c>
      <c r="D7" s="69">
        <f t="shared" si="2"/>
        <v>36.60949999999999</v>
      </c>
      <c r="E7" s="69" t="str">
        <f t="shared" si="3"/>
        <v>na</v>
      </c>
      <c r="F7" s="69" t="str">
        <f t="shared" si="4"/>
        <v>na</v>
      </c>
      <c r="G7" s="69" t="str">
        <f t="shared" si="5"/>
        <v>na</v>
      </c>
      <c r="H7" s="69" t="str">
        <f t="shared" si="6"/>
        <v>na</v>
      </c>
      <c r="I7" s="69" t="str">
        <f t="shared" si="7"/>
        <v>na</v>
      </c>
      <c r="J7" s="69" t="str">
        <f t="shared" si="8"/>
        <v>na</v>
      </c>
      <c r="K7" s="91" t="str">
        <f t="shared" si="9"/>
        <v>na</v>
      </c>
      <c r="M7" s="136"/>
      <c r="N7" s="137">
        <v>42.5</v>
      </c>
      <c r="O7" s="137">
        <v>132.1</v>
      </c>
      <c r="P7" s="138"/>
      <c r="Q7" s="138"/>
      <c r="R7" s="138"/>
      <c r="S7" s="138"/>
      <c r="T7" s="126"/>
      <c r="U7" s="126"/>
      <c r="V7" s="127"/>
      <c r="X7" s="77">
        <v>195.91</v>
      </c>
      <c r="Y7" s="78">
        <v>306.01</v>
      </c>
      <c r="Z7" s="78">
        <v>518.63</v>
      </c>
      <c r="AA7" s="78">
        <v>249.09</v>
      </c>
      <c r="AB7" s="78">
        <v>137.66999999999999</v>
      </c>
      <c r="AC7" s="79" t="s">
        <v>199</v>
      </c>
      <c r="AD7" s="79" t="s">
        <v>199</v>
      </c>
      <c r="AE7" s="79" t="s">
        <v>199</v>
      </c>
      <c r="AF7" s="78">
        <v>248.07</v>
      </c>
      <c r="AG7" s="79" t="s">
        <v>199</v>
      </c>
      <c r="AI7" s="97">
        <f t="shared" si="10"/>
        <v>0</v>
      </c>
      <c r="AJ7" s="97">
        <f t="shared" si="11"/>
        <v>0</v>
      </c>
      <c r="AK7" s="97">
        <f t="shared" si="12"/>
        <v>0</v>
      </c>
      <c r="AL7" s="97">
        <f t="shared" si="13"/>
        <v>0</v>
      </c>
      <c r="AM7" s="97">
        <f t="shared" si="14"/>
        <v>0</v>
      </c>
      <c r="AN7" s="97">
        <f t="shared" si="15"/>
        <v>0</v>
      </c>
      <c r="AO7" s="97">
        <f t="shared" si="16"/>
        <v>0</v>
      </c>
      <c r="AP7" s="97">
        <f t="shared" si="17"/>
        <v>0</v>
      </c>
      <c r="AQ7" s="97">
        <f t="shared" si="18"/>
        <v>0</v>
      </c>
      <c r="AR7" s="97">
        <f t="shared" si="19"/>
        <v>0</v>
      </c>
    </row>
    <row r="8" spans="1:44" x14ac:dyDescent="0.25">
      <c r="A8" s="93" t="s">
        <v>108</v>
      </c>
      <c r="B8" s="69" t="str">
        <f t="shared" si="0"/>
        <v>na</v>
      </c>
      <c r="C8" s="69" t="str">
        <f t="shared" si="1"/>
        <v>na</v>
      </c>
      <c r="D8" s="69" t="str">
        <f t="shared" si="2"/>
        <v>na</v>
      </c>
      <c r="E8" s="69" t="str">
        <f t="shared" si="3"/>
        <v>na</v>
      </c>
      <c r="F8" s="69">
        <f t="shared" si="4"/>
        <v>5.9975999999999976</v>
      </c>
      <c r="G8" s="69" t="str">
        <f t="shared" si="5"/>
        <v>na</v>
      </c>
      <c r="H8" s="69" t="str">
        <f t="shared" si="6"/>
        <v>na</v>
      </c>
      <c r="I8" s="69" t="str">
        <f t="shared" si="7"/>
        <v>na</v>
      </c>
      <c r="J8" s="69" t="str">
        <f t="shared" si="8"/>
        <v>na</v>
      </c>
      <c r="K8" s="91" t="str">
        <f t="shared" si="9"/>
        <v>na</v>
      </c>
      <c r="M8" s="136"/>
      <c r="N8" s="139"/>
      <c r="O8" s="138"/>
      <c r="P8" s="138"/>
      <c r="Q8" s="137">
        <v>60.2</v>
      </c>
      <c r="R8" s="138"/>
      <c r="S8" s="138"/>
      <c r="T8" s="126"/>
      <c r="U8" s="126"/>
      <c r="V8" s="127"/>
      <c r="X8" s="77">
        <v>328.43</v>
      </c>
      <c r="Y8" s="78">
        <v>348.22</v>
      </c>
      <c r="Z8" s="78">
        <v>573.22</v>
      </c>
      <c r="AA8" s="78">
        <v>277.83</v>
      </c>
      <c r="AB8" s="78">
        <v>134.68</v>
      </c>
      <c r="AC8" s="78" t="s">
        <v>199</v>
      </c>
      <c r="AD8" s="78" t="s">
        <v>199</v>
      </c>
      <c r="AE8" s="78" t="s">
        <v>199</v>
      </c>
      <c r="AF8" s="78">
        <v>302.57</v>
      </c>
      <c r="AG8" s="78">
        <v>224.55</v>
      </c>
      <c r="AI8" s="97">
        <f t="shared" si="10"/>
        <v>0</v>
      </c>
      <c r="AJ8" s="97">
        <f t="shared" si="11"/>
        <v>0</v>
      </c>
      <c r="AK8" s="97">
        <f t="shared" si="12"/>
        <v>0</v>
      </c>
      <c r="AL8" s="97">
        <f t="shared" si="13"/>
        <v>0</v>
      </c>
      <c r="AM8" s="97">
        <f t="shared" si="14"/>
        <v>0</v>
      </c>
      <c r="AN8" s="97">
        <f t="shared" si="15"/>
        <v>0</v>
      </c>
      <c r="AO8" s="97">
        <f t="shared" si="16"/>
        <v>0</v>
      </c>
      <c r="AP8" s="97">
        <f t="shared" si="17"/>
        <v>0</v>
      </c>
      <c r="AQ8" s="97">
        <f t="shared" si="18"/>
        <v>0</v>
      </c>
      <c r="AR8" s="97">
        <f t="shared" si="19"/>
        <v>0</v>
      </c>
    </row>
    <row r="9" spans="1:44" x14ac:dyDescent="0.25">
      <c r="A9" s="93" t="s">
        <v>109</v>
      </c>
      <c r="B9" s="69" t="str">
        <f t="shared" si="0"/>
        <v>na</v>
      </c>
      <c r="C9" s="69" t="str">
        <f t="shared" si="1"/>
        <v>na</v>
      </c>
      <c r="D9" s="69" t="str">
        <f t="shared" si="2"/>
        <v>na</v>
      </c>
      <c r="E9" s="69" t="str">
        <f t="shared" si="3"/>
        <v>na</v>
      </c>
      <c r="F9" s="69">
        <f t="shared" si="4"/>
        <v>0</v>
      </c>
      <c r="G9" s="69" t="str">
        <f t="shared" si="5"/>
        <v>na</v>
      </c>
      <c r="H9" s="69" t="str">
        <f t="shared" si="6"/>
        <v>na</v>
      </c>
      <c r="I9" s="69" t="str">
        <f t="shared" si="7"/>
        <v>na</v>
      </c>
      <c r="J9" s="69" t="str">
        <f t="shared" si="8"/>
        <v>na</v>
      </c>
      <c r="K9" s="91" t="str">
        <f t="shared" si="9"/>
        <v>na</v>
      </c>
      <c r="M9" s="136"/>
      <c r="N9" s="139"/>
      <c r="O9" s="138"/>
      <c r="P9" s="138"/>
      <c r="Q9" s="137">
        <v>85.1</v>
      </c>
      <c r="R9" s="138"/>
      <c r="S9" s="138"/>
      <c r="T9" s="126"/>
      <c r="U9" s="126"/>
      <c r="V9" s="127"/>
      <c r="X9" s="77">
        <v>265.05</v>
      </c>
      <c r="Y9" s="78">
        <v>274.36</v>
      </c>
      <c r="Z9" s="78">
        <v>500.43</v>
      </c>
      <c r="AA9" s="78">
        <v>229.93</v>
      </c>
      <c r="AB9" s="78">
        <v>152.63</v>
      </c>
      <c r="AC9" s="78">
        <v>182.6</v>
      </c>
      <c r="AD9" s="78" t="s">
        <v>199</v>
      </c>
      <c r="AE9" s="78">
        <v>262.98</v>
      </c>
      <c r="AF9" s="78">
        <v>285.2</v>
      </c>
      <c r="AG9" s="78">
        <v>149.69999999999999</v>
      </c>
      <c r="AI9" s="97">
        <f t="shared" si="10"/>
        <v>0</v>
      </c>
      <c r="AJ9" s="97">
        <f t="shared" si="11"/>
        <v>0</v>
      </c>
      <c r="AK9" s="97">
        <f t="shared" si="12"/>
        <v>0</v>
      </c>
      <c r="AL9" s="97">
        <f t="shared" si="13"/>
        <v>0</v>
      </c>
      <c r="AM9" s="97">
        <f t="shared" si="14"/>
        <v>0</v>
      </c>
      <c r="AN9" s="97">
        <f t="shared" si="15"/>
        <v>0</v>
      </c>
      <c r="AO9" s="97">
        <f t="shared" si="16"/>
        <v>0</v>
      </c>
      <c r="AP9" s="97">
        <f t="shared" si="17"/>
        <v>0</v>
      </c>
      <c r="AQ9" s="97">
        <f t="shared" si="18"/>
        <v>0</v>
      </c>
      <c r="AR9" s="97">
        <f t="shared" si="19"/>
        <v>0</v>
      </c>
    </row>
    <row r="10" spans="1:44" x14ac:dyDescent="0.25">
      <c r="A10" s="93" t="s">
        <v>110</v>
      </c>
      <c r="B10" s="69" t="str">
        <f t="shared" si="0"/>
        <v>na</v>
      </c>
      <c r="C10" s="69">
        <f t="shared" si="1"/>
        <v>0</v>
      </c>
      <c r="D10" s="69">
        <f t="shared" si="2"/>
        <v>0</v>
      </c>
      <c r="E10" s="69" t="str">
        <f t="shared" si="3"/>
        <v>na</v>
      </c>
      <c r="F10" s="69" t="str">
        <f t="shared" si="4"/>
        <v>na</v>
      </c>
      <c r="G10" s="69" t="str">
        <f t="shared" si="5"/>
        <v>na</v>
      </c>
      <c r="H10" s="69" t="str">
        <f t="shared" si="6"/>
        <v>na</v>
      </c>
      <c r="I10" s="69" t="str">
        <f t="shared" si="7"/>
        <v>na</v>
      </c>
      <c r="J10" s="69" t="str">
        <f t="shared" si="8"/>
        <v>na</v>
      </c>
      <c r="K10" s="91" t="str">
        <f t="shared" si="9"/>
        <v>na</v>
      </c>
      <c r="M10" s="136"/>
      <c r="N10" s="137">
        <v>47.3</v>
      </c>
      <c r="O10" s="137">
        <v>167.3</v>
      </c>
      <c r="P10" s="138"/>
      <c r="Q10" s="138"/>
      <c r="R10" s="138"/>
      <c r="S10" s="138"/>
      <c r="T10" s="126"/>
      <c r="U10" s="126"/>
      <c r="V10" s="127"/>
      <c r="X10" s="77">
        <v>218.96</v>
      </c>
      <c r="Y10" s="78">
        <v>348.22</v>
      </c>
      <c r="Z10" s="78">
        <v>486.79</v>
      </c>
      <c r="AA10" s="78">
        <v>225.14</v>
      </c>
      <c r="AB10" s="78">
        <v>155.63</v>
      </c>
      <c r="AC10" s="79" t="s">
        <v>199</v>
      </c>
      <c r="AD10" s="79" t="s">
        <v>199</v>
      </c>
      <c r="AE10" s="79" t="s">
        <v>199</v>
      </c>
      <c r="AF10" s="78">
        <v>254.53</v>
      </c>
      <c r="AG10" s="79" t="s">
        <v>199</v>
      </c>
      <c r="AI10" s="97">
        <f t="shared" si="10"/>
        <v>0</v>
      </c>
      <c r="AJ10" s="97">
        <f t="shared" si="11"/>
        <v>0</v>
      </c>
      <c r="AK10" s="97">
        <f t="shared" si="12"/>
        <v>0</v>
      </c>
      <c r="AL10" s="97">
        <f t="shared" si="13"/>
        <v>0</v>
      </c>
      <c r="AM10" s="97">
        <f t="shared" si="14"/>
        <v>0</v>
      </c>
      <c r="AN10" s="97">
        <f t="shared" si="15"/>
        <v>0</v>
      </c>
      <c r="AO10" s="97">
        <f t="shared" si="16"/>
        <v>0</v>
      </c>
      <c r="AP10" s="97">
        <f t="shared" si="17"/>
        <v>0</v>
      </c>
      <c r="AQ10" s="97">
        <f t="shared" si="18"/>
        <v>0</v>
      </c>
      <c r="AR10" s="97">
        <f t="shared" si="19"/>
        <v>0</v>
      </c>
    </row>
    <row r="11" spans="1:44" x14ac:dyDescent="0.25">
      <c r="A11" s="93" t="s">
        <v>111</v>
      </c>
      <c r="B11" s="69">
        <f t="shared" si="0"/>
        <v>28.860900000000004</v>
      </c>
      <c r="C11" s="69">
        <f t="shared" si="1"/>
        <v>1.9847500000000309</v>
      </c>
      <c r="D11" s="69">
        <f t="shared" si="2"/>
        <v>60.129000000000005</v>
      </c>
      <c r="E11" s="69" t="str">
        <f t="shared" si="3"/>
        <v>na</v>
      </c>
      <c r="F11" s="69" t="str">
        <f t="shared" si="4"/>
        <v>na</v>
      </c>
      <c r="G11" s="69" t="str">
        <f t="shared" si="5"/>
        <v>na</v>
      </c>
      <c r="H11" s="69" t="str">
        <f t="shared" si="6"/>
        <v>na</v>
      </c>
      <c r="I11" s="69" t="str">
        <f t="shared" si="7"/>
        <v>na</v>
      </c>
      <c r="J11" s="69" t="str">
        <f t="shared" si="8"/>
        <v>na</v>
      </c>
      <c r="K11" s="91" t="str">
        <f t="shared" si="9"/>
        <v>na</v>
      </c>
      <c r="M11" s="140">
        <v>61.4</v>
      </c>
      <c r="N11" s="137">
        <v>46.9</v>
      </c>
      <c r="O11" s="137">
        <v>173.7</v>
      </c>
      <c r="P11" s="138"/>
      <c r="Q11" s="138"/>
      <c r="R11" s="138"/>
      <c r="S11" s="138"/>
      <c r="T11" s="126"/>
      <c r="U11" s="126"/>
      <c r="V11" s="127"/>
      <c r="X11" s="77">
        <v>334.2</v>
      </c>
      <c r="Y11" s="78">
        <v>422.09</v>
      </c>
      <c r="Z11" s="78">
        <v>696.06</v>
      </c>
      <c r="AA11" s="78">
        <v>273.04000000000002</v>
      </c>
      <c r="AB11" s="78">
        <v>173.58</v>
      </c>
      <c r="AC11" s="79" t="s">
        <v>199</v>
      </c>
      <c r="AD11" s="79" t="s">
        <v>199</v>
      </c>
      <c r="AE11" s="79" t="s">
        <v>199</v>
      </c>
      <c r="AF11" s="78">
        <v>317.08999999999997</v>
      </c>
      <c r="AG11" s="79" t="s">
        <v>199</v>
      </c>
      <c r="AI11" s="97">
        <f t="shared" si="10"/>
        <v>0</v>
      </c>
      <c r="AJ11" s="97">
        <f t="shared" si="11"/>
        <v>0</v>
      </c>
      <c r="AK11" s="97">
        <f t="shared" si="12"/>
        <v>0</v>
      </c>
      <c r="AL11" s="97">
        <f t="shared" si="13"/>
        <v>0</v>
      </c>
      <c r="AM11" s="97">
        <f t="shared" si="14"/>
        <v>0</v>
      </c>
      <c r="AN11" s="97">
        <f t="shared" si="15"/>
        <v>0</v>
      </c>
      <c r="AO11" s="97">
        <f t="shared" si="16"/>
        <v>0</v>
      </c>
      <c r="AP11" s="97">
        <f t="shared" si="17"/>
        <v>0</v>
      </c>
      <c r="AQ11" s="97">
        <f t="shared" si="18"/>
        <v>0</v>
      </c>
      <c r="AR11" s="97">
        <f t="shared" si="19"/>
        <v>0</v>
      </c>
    </row>
    <row r="12" spans="1:44" x14ac:dyDescent="0.25">
      <c r="A12" s="93" t="s">
        <v>112</v>
      </c>
      <c r="B12" s="69" t="str">
        <f t="shared" si="0"/>
        <v>na</v>
      </c>
      <c r="C12" s="69">
        <f t="shared" si="1"/>
        <v>0</v>
      </c>
      <c r="D12" s="69">
        <f t="shared" si="2"/>
        <v>48.84099999999993</v>
      </c>
      <c r="E12" s="69" t="str">
        <f t="shared" si="3"/>
        <v>na</v>
      </c>
      <c r="F12" s="69" t="str">
        <f t="shared" si="4"/>
        <v>na</v>
      </c>
      <c r="G12" s="69" t="str">
        <f t="shared" si="5"/>
        <v>na</v>
      </c>
      <c r="H12" s="69" t="str">
        <f t="shared" si="6"/>
        <v>na</v>
      </c>
      <c r="I12" s="69" t="str">
        <f t="shared" si="7"/>
        <v>na</v>
      </c>
      <c r="J12" s="69" t="str">
        <f t="shared" si="8"/>
        <v>na</v>
      </c>
      <c r="K12" s="91" t="str">
        <f t="shared" si="9"/>
        <v>na</v>
      </c>
      <c r="M12" s="136"/>
      <c r="N12" s="137">
        <v>59.8</v>
      </c>
      <c r="O12" s="137">
        <v>201.4</v>
      </c>
      <c r="P12" s="138"/>
      <c r="Q12" s="138"/>
      <c r="R12" s="138"/>
      <c r="S12" s="138"/>
      <c r="T12" s="126"/>
      <c r="U12" s="126"/>
      <c r="V12" s="127"/>
      <c r="X12" s="77">
        <v>242</v>
      </c>
      <c r="Y12" s="78">
        <v>495.95</v>
      </c>
      <c r="Z12" s="78">
        <v>782.5</v>
      </c>
      <c r="AA12" s="78">
        <v>268.25</v>
      </c>
      <c r="AB12" s="78">
        <v>188.55</v>
      </c>
      <c r="AC12" s="79" t="s">
        <v>199</v>
      </c>
      <c r="AD12" s="79" t="s">
        <v>199</v>
      </c>
      <c r="AE12" s="79" t="s">
        <v>199</v>
      </c>
      <c r="AF12" s="79" t="s">
        <v>199</v>
      </c>
      <c r="AG12" s="79" t="s">
        <v>199</v>
      </c>
      <c r="AI12" s="97">
        <f t="shared" si="10"/>
        <v>0</v>
      </c>
      <c r="AJ12" s="97">
        <f t="shared" si="11"/>
        <v>0</v>
      </c>
      <c r="AK12" s="97">
        <f t="shared" si="12"/>
        <v>0</v>
      </c>
      <c r="AL12" s="97">
        <f t="shared" si="13"/>
        <v>0</v>
      </c>
      <c r="AM12" s="97">
        <f t="shared" si="14"/>
        <v>0</v>
      </c>
      <c r="AN12" s="97">
        <f t="shared" si="15"/>
        <v>0</v>
      </c>
      <c r="AO12" s="97">
        <f t="shared" si="16"/>
        <v>0</v>
      </c>
      <c r="AP12" s="97">
        <f t="shared" si="17"/>
        <v>0</v>
      </c>
      <c r="AQ12" s="97">
        <f t="shared" si="18"/>
        <v>0</v>
      </c>
      <c r="AR12" s="97">
        <f t="shared" si="19"/>
        <v>0</v>
      </c>
    </row>
    <row r="13" spans="1:44" x14ac:dyDescent="0.25">
      <c r="A13" s="93" t="s">
        <v>113</v>
      </c>
      <c r="B13" s="69" t="str">
        <f t="shared" si="0"/>
        <v>na</v>
      </c>
      <c r="C13" s="69">
        <f t="shared" si="1"/>
        <v>0</v>
      </c>
      <c r="D13" s="69">
        <f t="shared" si="2"/>
        <v>48.110000000000021</v>
      </c>
      <c r="E13" s="69" t="str">
        <f t="shared" si="3"/>
        <v>na</v>
      </c>
      <c r="F13" s="69">
        <f t="shared" si="4"/>
        <v>7.9066999999999696</v>
      </c>
      <c r="G13" s="69" t="str">
        <f t="shared" si="5"/>
        <v>na</v>
      </c>
      <c r="H13" s="69" t="str">
        <f t="shared" si="6"/>
        <v>na</v>
      </c>
      <c r="I13" s="69" t="str">
        <f t="shared" si="7"/>
        <v>na</v>
      </c>
      <c r="J13" s="69" t="str">
        <f t="shared" si="8"/>
        <v>na</v>
      </c>
      <c r="K13" s="91" t="str">
        <f t="shared" si="9"/>
        <v>na</v>
      </c>
      <c r="M13" s="136"/>
      <c r="N13" s="137">
        <v>56.5</v>
      </c>
      <c r="O13" s="137">
        <v>189</v>
      </c>
      <c r="P13" s="138"/>
      <c r="Q13" s="137">
        <v>102.9</v>
      </c>
      <c r="R13" s="138"/>
      <c r="S13" s="138"/>
      <c r="T13" s="126"/>
      <c r="U13" s="126"/>
      <c r="V13" s="127"/>
      <c r="X13" s="77">
        <v>253.53</v>
      </c>
      <c r="Y13" s="78">
        <v>485.4</v>
      </c>
      <c r="Z13" s="78">
        <v>737</v>
      </c>
      <c r="AA13" s="78">
        <v>253.88</v>
      </c>
      <c r="AB13" s="78">
        <v>227.45</v>
      </c>
      <c r="AC13" s="79" t="s">
        <v>199</v>
      </c>
      <c r="AD13" s="79">
        <v>267.55</v>
      </c>
      <c r="AE13" s="78">
        <v>281.72000000000003</v>
      </c>
      <c r="AF13" s="79" t="s">
        <v>199</v>
      </c>
      <c r="AG13" s="79" t="s">
        <v>199</v>
      </c>
      <c r="AI13" s="97">
        <f t="shared" si="10"/>
        <v>0</v>
      </c>
      <c r="AJ13" s="97">
        <f t="shared" si="11"/>
        <v>0</v>
      </c>
      <c r="AK13" s="97">
        <f t="shared" si="12"/>
        <v>0</v>
      </c>
      <c r="AL13" s="97">
        <f t="shared" si="13"/>
        <v>0</v>
      </c>
      <c r="AM13" s="97">
        <f t="shared" si="14"/>
        <v>0</v>
      </c>
      <c r="AN13" s="97">
        <f t="shared" si="15"/>
        <v>0</v>
      </c>
      <c r="AO13" s="97">
        <f t="shared" si="16"/>
        <v>0</v>
      </c>
      <c r="AP13" s="97">
        <f t="shared" si="17"/>
        <v>0</v>
      </c>
      <c r="AQ13" s="97">
        <f t="shared" si="18"/>
        <v>0</v>
      </c>
      <c r="AR13" s="97">
        <f t="shared" si="19"/>
        <v>0</v>
      </c>
    </row>
    <row r="14" spans="1:44" x14ac:dyDescent="0.25">
      <c r="A14" s="93" t="s">
        <v>114</v>
      </c>
      <c r="B14" s="69" t="str">
        <f t="shared" si="0"/>
        <v>na</v>
      </c>
      <c r="C14" s="69" t="str">
        <f t="shared" si="1"/>
        <v>na</v>
      </c>
      <c r="D14" s="69" t="str">
        <f t="shared" si="2"/>
        <v>na</v>
      </c>
      <c r="E14" s="69" t="str">
        <f t="shared" si="3"/>
        <v>na</v>
      </c>
      <c r="F14" s="69" t="str">
        <f t="shared" si="4"/>
        <v>na</v>
      </c>
      <c r="G14" s="69" t="str">
        <f t="shared" si="5"/>
        <v>na</v>
      </c>
      <c r="H14" s="69" t="str">
        <f t="shared" si="6"/>
        <v>na</v>
      </c>
      <c r="I14" s="69" t="str">
        <f t="shared" si="7"/>
        <v>na</v>
      </c>
      <c r="J14" s="69" t="str">
        <f t="shared" si="8"/>
        <v>na</v>
      </c>
      <c r="K14" s="91" t="str">
        <f t="shared" si="9"/>
        <v>na</v>
      </c>
      <c r="M14" s="136"/>
      <c r="N14" s="139"/>
      <c r="O14" s="138"/>
      <c r="P14" s="138"/>
      <c r="Q14" s="138"/>
      <c r="R14" s="138"/>
      <c r="S14" s="138"/>
      <c r="T14" s="126"/>
      <c r="U14" s="126"/>
      <c r="V14" s="127"/>
      <c r="X14" s="77">
        <v>213.19</v>
      </c>
      <c r="Y14" s="78">
        <v>337.67</v>
      </c>
      <c r="Z14" s="78">
        <v>323.01</v>
      </c>
      <c r="AA14" s="78">
        <v>220.35</v>
      </c>
      <c r="AB14" s="78">
        <v>125.7</v>
      </c>
      <c r="AC14" s="79" t="s">
        <v>199</v>
      </c>
      <c r="AD14" s="79" t="s">
        <v>199</v>
      </c>
      <c r="AE14" s="79" t="s">
        <v>199</v>
      </c>
      <c r="AF14" s="78" t="s">
        <v>199</v>
      </c>
      <c r="AG14" s="79" t="s">
        <v>199</v>
      </c>
      <c r="AI14" s="97">
        <f t="shared" si="10"/>
        <v>0</v>
      </c>
      <c r="AJ14" s="97">
        <f t="shared" si="11"/>
        <v>0</v>
      </c>
      <c r="AK14" s="97">
        <f t="shared" si="12"/>
        <v>0</v>
      </c>
      <c r="AL14" s="97">
        <f t="shared" si="13"/>
        <v>0</v>
      </c>
      <c r="AM14" s="97">
        <f t="shared" si="14"/>
        <v>0</v>
      </c>
      <c r="AN14" s="97">
        <f t="shared" si="15"/>
        <v>0</v>
      </c>
      <c r="AO14" s="97">
        <f t="shared" si="16"/>
        <v>0</v>
      </c>
      <c r="AP14" s="97">
        <f t="shared" si="17"/>
        <v>0</v>
      </c>
      <c r="AQ14" s="97">
        <f t="shared" si="18"/>
        <v>0</v>
      </c>
      <c r="AR14" s="97">
        <f t="shared" si="19"/>
        <v>0</v>
      </c>
    </row>
    <row r="15" spans="1:44" x14ac:dyDescent="0.25">
      <c r="A15" s="93" t="s">
        <v>115</v>
      </c>
      <c r="B15" s="69">
        <f t="shared" si="0"/>
        <v>0</v>
      </c>
      <c r="C15" s="69">
        <f t="shared" si="1"/>
        <v>0</v>
      </c>
      <c r="D15" s="69">
        <f t="shared" si="2"/>
        <v>0</v>
      </c>
      <c r="E15" s="69" t="str">
        <f t="shared" si="3"/>
        <v>na</v>
      </c>
      <c r="F15" s="69">
        <f t="shared" si="4"/>
        <v>0</v>
      </c>
      <c r="G15" s="69" t="str">
        <f t="shared" si="5"/>
        <v>na</v>
      </c>
      <c r="H15" s="69" t="str">
        <f t="shared" si="6"/>
        <v>na</v>
      </c>
      <c r="I15" s="69" t="str">
        <f t="shared" si="7"/>
        <v>na</v>
      </c>
      <c r="J15" s="69" t="str">
        <f t="shared" si="8"/>
        <v>na</v>
      </c>
      <c r="K15" s="91" t="str">
        <f t="shared" si="9"/>
        <v>na</v>
      </c>
      <c r="M15" s="140">
        <v>59.3</v>
      </c>
      <c r="N15" s="137">
        <v>58.5</v>
      </c>
      <c r="O15" s="137">
        <v>200.2</v>
      </c>
      <c r="P15" s="138"/>
      <c r="Q15" s="137">
        <v>83.7</v>
      </c>
      <c r="R15" s="138"/>
      <c r="S15" s="138"/>
      <c r="T15" s="126"/>
      <c r="U15" s="126"/>
      <c r="V15" s="127"/>
      <c r="X15" s="77">
        <v>242</v>
      </c>
      <c r="Y15" s="78">
        <v>443.19</v>
      </c>
      <c r="Z15" s="78">
        <v>714.26</v>
      </c>
      <c r="AA15" s="78">
        <v>234.72</v>
      </c>
      <c r="AB15" s="78">
        <v>167.6</v>
      </c>
      <c r="AC15" s="79" t="s">
        <v>199</v>
      </c>
      <c r="AD15" s="79" t="s">
        <v>199</v>
      </c>
      <c r="AE15" s="79" t="s">
        <v>199</v>
      </c>
      <c r="AF15" s="78" t="s">
        <v>199</v>
      </c>
      <c r="AG15" s="79" t="s">
        <v>199</v>
      </c>
      <c r="AI15" s="97">
        <f t="shared" si="10"/>
        <v>0</v>
      </c>
      <c r="AJ15" s="97">
        <f t="shared" si="11"/>
        <v>0</v>
      </c>
      <c r="AK15" s="97">
        <f t="shared" si="12"/>
        <v>0</v>
      </c>
      <c r="AL15" s="97">
        <f t="shared" si="13"/>
        <v>0</v>
      </c>
      <c r="AM15" s="97">
        <f t="shared" si="14"/>
        <v>0</v>
      </c>
      <c r="AN15" s="97">
        <f t="shared" si="15"/>
        <v>0</v>
      </c>
      <c r="AO15" s="97">
        <f t="shared" si="16"/>
        <v>0</v>
      </c>
      <c r="AP15" s="97">
        <f t="shared" si="17"/>
        <v>0</v>
      </c>
      <c r="AQ15" s="97">
        <f t="shared" si="18"/>
        <v>0</v>
      </c>
      <c r="AR15" s="97">
        <f t="shared" si="19"/>
        <v>0</v>
      </c>
    </row>
    <row r="16" spans="1:44" x14ac:dyDescent="0.25">
      <c r="A16" s="93" t="s">
        <v>101</v>
      </c>
      <c r="B16" s="69" t="str">
        <f t="shared" si="0"/>
        <v>na</v>
      </c>
      <c r="C16" s="69" t="str">
        <f t="shared" si="1"/>
        <v>na</v>
      </c>
      <c r="D16" s="69" t="str">
        <f t="shared" si="2"/>
        <v>na</v>
      </c>
      <c r="E16" s="69" t="str">
        <f t="shared" si="3"/>
        <v>na</v>
      </c>
      <c r="F16" s="69">
        <f t="shared" si="4"/>
        <v>12.12732558139535</v>
      </c>
      <c r="G16" s="69" t="str">
        <f t="shared" si="5"/>
        <v>na</v>
      </c>
      <c r="H16" s="69" t="str">
        <f t="shared" si="6"/>
        <v>na</v>
      </c>
      <c r="I16" s="69" t="str">
        <f t="shared" si="7"/>
        <v>na</v>
      </c>
      <c r="J16" s="69" t="str">
        <f t="shared" si="8"/>
        <v>na</v>
      </c>
      <c r="K16" s="91" t="str">
        <f t="shared" si="9"/>
        <v>na</v>
      </c>
      <c r="M16" s="136"/>
      <c r="N16" s="139"/>
      <c r="O16" s="138"/>
      <c r="P16" s="138"/>
      <c r="Q16" s="137">
        <v>33.200000000000003</v>
      </c>
      <c r="R16" s="138"/>
      <c r="S16" s="138"/>
      <c r="T16" s="126"/>
      <c r="U16" s="126"/>
      <c r="V16" s="127"/>
      <c r="X16" s="77">
        <v>259.29000000000002</v>
      </c>
      <c r="Y16" s="78">
        <v>316.57</v>
      </c>
      <c r="Z16" s="78">
        <v>327.56</v>
      </c>
      <c r="AA16" s="78">
        <v>239.51</v>
      </c>
      <c r="AB16" s="78">
        <v>122.7</v>
      </c>
      <c r="AC16" s="79" t="s">
        <v>199</v>
      </c>
      <c r="AD16" s="79">
        <v>267.55</v>
      </c>
      <c r="AE16" s="78" t="s">
        <v>199</v>
      </c>
      <c r="AF16" s="78" t="s">
        <v>199</v>
      </c>
      <c r="AG16" s="79" t="s">
        <v>199</v>
      </c>
      <c r="AI16" s="97">
        <f t="shared" si="10"/>
        <v>0</v>
      </c>
      <c r="AJ16" s="97">
        <f t="shared" si="11"/>
        <v>0</v>
      </c>
      <c r="AK16" s="97">
        <f t="shared" si="12"/>
        <v>0</v>
      </c>
      <c r="AL16" s="97">
        <f t="shared" si="13"/>
        <v>0</v>
      </c>
      <c r="AM16" s="97">
        <f t="shared" si="14"/>
        <v>1</v>
      </c>
      <c r="AN16" s="97">
        <f t="shared" si="15"/>
        <v>0</v>
      </c>
      <c r="AO16" s="97">
        <f t="shared" si="16"/>
        <v>0</v>
      </c>
      <c r="AP16" s="97">
        <f t="shared" si="17"/>
        <v>0</v>
      </c>
      <c r="AQ16" s="97">
        <f t="shared" si="18"/>
        <v>0</v>
      </c>
      <c r="AR16" s="97">
        <f t="shared" si="19"/>
        <v>0</v>
      </c>
    </row>
    <row r="17" spans="1:44" x14ac:dyDescent="0.25">
      <c r="A17" s="93" t="s">
        <v>116</v>
      </c>
      <c r="B17" s="69">
        <f t="shared" si="0"/>
        <v>16.426249999999989</v>
      </c>
      <c r="C17" s="69">
        <f t="shared" si="1"/>
        <v>47.876250000000034</v>
      </c>
      <c r="D17" s="69">
        <f t="shared" si="2"/>
        <v>76.882499999999936</v>
      </c>
      <c r="E17" s="69" t="str">
        <f t="shared" si="3"/>
        <v>na</v>
      </c>
      <c r="F17" s="69" t="str">
        <f t="shared" si="4"/>
        <v>na</v>
      </c>
      <c r="G17" s="69" t="str">
        <f t="shared" si="5"/>
        <v>na</v>
      </c>
      <c r="H17" s="69" t="str">
        <f t="shared" si="6"/>
        <v>na</v>
      </c>
      <c r="I17" s="69" t="str">
        <f t="shared" si="7"/>
        <v>na</v>
      </c>
      <c r="J17" s="69" t="str">
        <f t="shared" si="8"/>
        <v>na</v>
      </c>
      <c r="K17" s="91" t="str">
        <f t="shared" si="9"/>
        <v>na</v>
      </c>
      <c r="M17" s="140">
        <v>58.5</v>
      </c>
      <c r="N17" s="137">
        <v>50.3</v>
      </c>
      <c r="O17" s="137">
        <v>193.5</v>
      </c>
      <c r="P17" s="138"/>
      <c r="Q17" s="138"/>
      <c r="R17" s="138"/>
      <c r="S17" s="138"/>
      <c r="T17" s="126"/>
      <c r="U17" s="126"/>
      <c r="V17" s="127"/>
      <c r="X17" s="77">
        <v>305.39</v>
      </c>
      <c r="Y17" s="78">
        <v>506.51</v>
      </c>
      <c r="Z17" s="78">
        <v>787.05</v>
      </c>
      <c r="AA17" s="78" t="s">
        <v>199</v>
      </c>
      <c r="AB17" s="78">
        <v>239.42</v>
      </c>
      <c r="AC17" s="79" t="s">
        <v>199</v>
      </c>
      <c r="AD17" s="79">
        <v>267.55</v>
      </c>
      <c r="AE17" s="79" t="s">
        <v>199</v>
      </c>
      <c r="AF17" s="78">
        <v>317.3</v>
      </c>
      <c r="AG17" s="79" t="s">
        <v>199</v>
      </c>
      <c r="AI17" s="97">
        <f t="shared" si="10"/>
        <v>0</v>
      </c>
      <c r="AJ17" s="97">
        <f t="shared" si="11"/>
        <v>0</v>
      </c>
      <c r="AK17" s="97">
        <f t="shared" si="12"/>
        <v>0</v>
      </c>
      <c r="AL17" s="97">
        <f t="shared" si="13"/>
        <v>0</v>
      </c>
      <c r="AM17" s="97">
        <f t="shared" si="14"/>
        <v>0</v>
      </c>
      <c r="AN17" s="97">
        <f t="shared" si="15"/>
        <v>0</v>
      </c>
      <c r="AO17" s="97">
        <f t="shared" si="16"/>
        <v>0</v>
      </c>
      <c r="AP17" s="97">
        <f t="shared" si="17"/>
        <v>0</v>
      </c>
      <c r="AQ17" s="97">
        <f t="shared" si="18"/>
        <v>0</v>
      </c>
      <c r="AR17" s="97">
        <f t="shared" si="19"/>
        <v>0</v>
      </c>
    </row>
    <row r="18" spans="1:44" x14ac:dyDescent="0.25">
      <c r="A18" s="93" t="s">
        <v>117</v>
      </c>
      <c r="B18" s="69" t="str">
        <f t="shared" si="0"/>
        <v>na</v>
      </c>
      <c r="C18" s="69">
        <f t="shared" si="1"/>
        <v>0</v>
      </c>
      <c r="D18" s="69">
        <f t="shared" si="2"/>
        <v>0</v>
      </c>
      <c r="E18" s="69" t="str">
        <f t="shared" si="3"/>
        <v>na</v>
      </c>
      <c r="F18" s="69">
        <f t="shared" si="4"/>
        <v>0</v>
      </c>
      <c r="G18" s="69" t="str">
        <f t="shared" si="5"/>
        <v>na</v>
      </c>
      <c r="H18" s="69" t="str">
        <f t="shared" si="6"/>
        <v>na</v>
      </c>
      <c r="I18" s="69" t="str">
        <f t="shared" si="7"/>
        <v>na</v>
      </c>
      <c r="J18" s="69" t="str">
        <f t="shared" si="8"/>
        <v>na</v>
      </c>
      <c r="K18" s="91" t="str">
        <f t="shared" si="9"/>
        <v>na</v>
      </c>
      <c r="M18" s="136"/>
      <c r="N18" s="137">
        <v>45.8</v>
      </c>
      <c r="O18" s="137">
        <v>173.1</v>
      </c>
      <c r="P18" s="138"/>
      <c r="Q18" s="137">
        <v>72.3</v>
      </c>
      <c r="R18" s="138"/>
      <c r="S18" s="138"/>
      <c r="T18" s="126"/>
      <c r="U18" s="126"/>
      <c r="V18" s="127"/>
      <c r="X18" s="77">
        <v>178.62</v>
      </c>
      <c r="Y18" s="78">
        <v>348.22</v>
      </c>
      <c r="Z18" s="78">
        <v>586.87</v>
      </c>
      <c r="AA18" s="78">
        <v>220.35</v>
      </c>
      <c r="AB18" s="78">
        <v>146.65</v>
      </c>
      <c r="AC18" s="79" t="s">
        <v>199</v>
      </c>
      <c r="AD18" s="79">
        <v>267.55</v>
      </c>
      <c r="AE18" s="79" t="s">
        <v>199</v>
      </c>
      <c r="AF18" s="78">
        <v>265.63</v>
      </c>
      <c r="AG18" s="79" t="s">
        <v>199</v>
      </c>
      <c r="AI18" s="97">
        <f t="shared" si="10"/>
        <v>0</v>
      </c>
      <c r="AJ18" s="97">
        <f t="shared" si="11"/>
        <v>0</v>
      </c>
      <c r="AK18" s="97">
        <f t="shared" si="12"/>
        <v>0</v>
      </c>
      <c r="AL18" s="97">
        <f t="shared" si="13"/>
        <v>0</v>
      </c>
      <c r="AM18" s="97">
        <f t="shared" si="14"/>
        <v>0</v>
      </c>
      <c r="AN18" s="97">
        <f t="shared" si="15"/>
        <v>0</v>
      </c>
      <c r="AO18" s="97">
        <f t="shared" si="16"/>
        <v>0</v>
      </c>
      <c r="AP18" s="97">
        <f t="shared" si="17"/>
        <v>0</v>
      </c>
      <c r="AQ18" s="97">
        <f t="shared" si="18"/>
        <v>0</v>
      </c>
      <c r="AR18" s="97">
        <f t="shared" si="19"/>
        <v>0</v>
      </c>
    </row>
    <row r="19" spans="1:44" x14ac:dyDescent="0.25">
      <c r="A19" s="93" t="s">
        <v>118</v>
      </c>
      <c r="B19" s="69" t="str">
        <f t="shared" si="0"/>
        <v>na</v>
      </c>
      <c r="C19" s="69">
        <f t="shared" si="1"/>
        <v>5.0659999999999821</v>
      </c>
      <c r="D19" s="69">
        <f t="shared" si="2"/>
        <v>54.757000000000062</v>
      </c>
      <c r="E19" s="69" t="str">
        <f t="shared" si="3"/>
        <v>na</v>
      </c>
      <c r="F19" s="69" t="str">
        <f t="shared" si="4"/>
        <v>na</v>
      </c>
      <c r="G19" s="69" t="str">
        <f t="shared" si="5"/>
        <v>na</v>
      </c>
      <c r="H19" s="69" t="str">
        <f t="shared" si="6"/>
        <v>na</v>
      </c>
      <c r="I19" s="69" t="str">
        <f t="shared" si="7"/>
        <v>na</v>
      </c>
      <c r="J19" s="69" t="str">
        <f t="shared" si="8"/>
        <v>na</v>
      </c>
      <c r="K19" s="91" t="str">
        <f t="shared" si="9"/>
        <v>na</v>
      </c>
      <c r="M19" s="136"/>
      <c r="N19" s="137">
        <v>40.6</v>
      </c>
      <c r="O19" s="137">
        <v>156.5</v>
      </c>
      <c r="P19" s="138"/>
      <c r="Q19" s="138"/>
      <c r="R19" s="138"/>
      <c r="S19" s="138"/>
      <c r="T19" s="126"/>
      <c r="U19" s="126"/>
      <c r="V19" s="127"/>
      <c r="X19" s="77">
        <v>322.67</v>
      </c>
      <c r="Y19" s="78">
        <v>369.33</v>
      </c>
      <c r="Z19" s="78">
        <v>627.82000000000005</v>
      </c>
      <c r="AA19" s="78">
        <v>258.67</v>
      </c>
      <c r="AB19" s="78">
        <v>221.47</v>
      </c>
      <c r="AC19" s="78">
        <v>182.6</v>
      </c>
      <c r="AD19" s="78">
        <v>267.55</v>
      </c>
      <c r="AE19" s="78" t="s">
        <v>199</v>
      </c>
      <c r="AF19" s="78">
        <v>347.57</v>
      </c>
      <c r="AG19" s="78">
        <v>224.55</v>
      </c>
      <c r="AI19" s="97">
        <f t="shared" si="10"/>
        <v>0</v>
      </c>
      <c r="AJ19" s="97">
        <f t="shared" si="11"/>
        <v>0</v>
      </c>
      <c r="AK19" s="97">
        <f t="shared" si="12"/>
        <v>0</v>
      </c>
      <c r="AL19" s="97">
        <f t="shared" si="13"/>
        <v>0</v>
      </c>
      <c r="AM19" s="97">
        <f t="shared" si="14"/>
        <v>0</v>
      </c>
      <c r="AN19" s="97">
        <f t="shared" si="15"/>
        <v>0</v>
      </c>
      <c r="AO19" s="97">
        <f t="shared" si="16"/>
        <v>0</v>
      </c>
      <c r="AP19" s="97">
        <f t="shared" si="17"/>
        <v>0</v>
      </c>
      <c r="AQ19" s="97">
        <f t="shared" si="18"/>
        <v>0</v>
      </c>
      <c r="AR19" s="97">
        <f t="shared" si="19"/>
        <v>0</v>
      </c>
    </row>
    <row r="20" spans="1:44" x14ac:dyDescent="0.25">
      <c r="A20" s="93" t="s">
        <v>119</v>
      </c>
      <c r="B20" s="69">
        <f t="shared" si="0"/>
        <v>0</v>
      </c>
      <c r="C20" s="69" t="str">
        <f t="shared" si="1"/>
        <v>na</v>
      </c>
      <c r="D20" s="69" t="str">
        <f t="shared" si="2"/>
        <v>na</v>
      </c>
      <c r="E20" s="69" t="str">
        <f t="shared" si="3"/>
        <v>na</v>
      </c>
      <c r="F20" s="69">
        <f t="shared" si="4"/>
        <v>18.04372093023256</v>
      </c>
      <c r="G20" s="69" t="str">
        <f t="shared" si="5"/>
        <v>na</v>
      </c>
      <c r="H20" s="69" t="str">
        <f t="shared" si="6"/>
        <v>na</v>
      </c>
      <c r="I20" s="69" t="str">
        <f t="shared" si="7"/>
        <v>na</v>
      </c>
      <c r="J20" s="69" t="str">
        <f t="shared" si="8"/>
        <v>na</v>
      </c>
      <c r="K20" s="91" t="str">
        <f t="shared" si="9"/>
        <v>na</v>
      </c>
      <c r="M20" s="140">
        <v>54.7</v>
      </c>
      <c r="N20" s="139"/>
      <c r="O20" s="138"/>
      <c r="P20" s="138"/>
      <c r="Q20" s="137">
        <v>72.3</v>
      </c>
      <c r="R20" s="138"/>
      <c r="S20" s="138"/>
      <c r="T20" s="126"/>
      <c r="U20" s="126"/>
      <c r="V20" s="127"/>
      <c r="X20" s="77">
        <v>265.05</v>
      </c>
      <c r="Y20" s="78">
        <v>306.01</v>
      </c>
      <c r="Z20" s="78">
        <v>441.29</v>
      </c>
      <c r="AA20" s="78">
        <v>282.62</v>
      </c>
      <c r="AB20" s="78">
        <v>182.56</v>
      </c>
      <c r="AC20" s="78">
        <v>182.6</v>
      </c>
      <c r="AD20" s="78">
        <v>267.55</v>
      </c>
      <c r="AE20" s="78">
        <v>277.27</v>
      </c>
      <c r="AF20" s="78">
        <v>279.75</v>
      </c>
      <c r="AG20" s="78" t="s">
        <v>199</v>
      </c>
      <c r="AI20" s="97">
        <f t="shared" si="10"/>
        <v>0</v>
      </c>
      <c r="AJ20" s="97">
        <f t="shared" si="11"/>
        <v>0</v>
      </c>
      <c r="AK20" s="97">
        <f t="shared" si="12"/>
        <v>0</v>
      </c>
      <c r="AL20" s="97">
        <f t="shared" si="13"/>
        <v>0</v>
      </c>
      <c r="AM20" s="97">
        <f t="shared" si="14"/>
        <v>1</v>
      </c>
      <c r="AN20" s="97">
        <f t="shared" si="15"/>
        <v>0</v>
      </c>
      <c r="AO20" s="97">
        <f t="shared" si="16"/>
        <v>0</v>
      </c>
      <c r="AP20" s="97">
        <f t="shared" si="17"/>
        <v>0</v>
      </c>
      <c r="AQ20" s="97">
        <f t="shared" si="18"/>
        <v>0</v>
      </c>
      <c r="AR20" s="97">
        <f t="shared" si="19"/>
        <v>0</v>
      </c>
    </row>
    <row r="21" spans="1:44" x14ac:dyDescent="0.25">
      <c r="A21" s="93" t="s">
        <v>120</v>
      </c>
      <c r="B21" s="69" t="str">
        <f t="shared" si="0"/>
        <v>na</v>
      </c>
      <c r="C21" s="69" t="str">
        <f t="shared" si="1"/>
        <v>na</v>
      </c>
      <c r="D21" s="69" t="str">
        <f t="shared" si="2"/>
        <v>na</v>
      </c>
      <c r="E21" s="69" t="str">
        <f t="shared" si="3"/>
        <v>na</v>
      </c>
      <c r="F21" s="69" t="str">
        <f t="shared" si="4"/>
        <v>na</v>
      </c>
      <c r="G21" s="69" t="str">
        <f t="shared" si="5"/>
        <v>na</v>
      </c>
      <c r="H21" s="69" t="str">
        <f t="shared" si="6"/>
        <v>na</v>
      </c>
      <c r="I21" s="69" t="str">
        <f t="shared" si="7"/>
        <v>na</v>
      </c>
      <c r="J21" s="69" t="str">
        <f t="shared" si="8"/>
        <v>na</v>
      </c>
      <c r="K21" s="91" t="str">
        <f t="shared" si="9"/>
        <v>na</v>
      </c>
      <c r="M21" s="136"/>
      <c r="N21" s="139"/>
      <c r="O21" s="138"/>
      <c r="P21" s="138"/>
      <c r="Q21" s="138"/>
      <c r="R21" s="138"/>
      <c r="S21" s="138"/>
      <c r="T21" s="126"/>
      <c r="U21" s="126"/>
      <c r="V21" s="127"/>
      <c r="X21" s="77" t="s">
        <v>199</v>
      </c>
      <c r="Y21" s="79" t="s">
        <v>199</v>
      </c>
      <c r="Z21" s="78" t="s">
        <v>199</v>
      </c>
      <c r="AA21" s="79" t="s">
        <v>199</v>
      </c>
      <c r="AB21" s="78" t="s">
        <v>199</v>
      </c>
      <c r="AC21" s="79" t="s">
        <v>199</v>
      </c>
      <c r="AD21" s="79" t="s">
        <v>199</v>
      </c>
      <c r="AE21" s="79" t="s">
        <v>199</v>
      </c>
      <c r="AF21" s="79" t="s">
        <v>199</v>
      </c>
      <c r="AG21" s="79" t="s">
        <v>199</v>
      </c>
      <c r="AI21" s="97">
        <f t="shared" si="10"/>
        <v>0</v>
      </c>
      <c r="AJ21" s="97">
        <f t="shared" si="11"/>
        <v>0</v>
      </c>
      <c r="AK21" s="97">
        <f t="shared" si="12"/>
        <v>0</v>
      </c>
      <c r="AL21" s="97">
        <f t="shared" si="13"/>
        <v>0</v>
      </c>
      <c r="AM21" s="97">
        <f t="shared" si="14"/>
        <v>0</v>
      </c>
      <c r="AN21" s="97">
        <f t="shared" si="15"/>
        <v>0</v>
      </c>
      <c r="AO21" s="97">
        <f t="shared" si="16"/>
        <v>0</v>
      </c>
      <c r="AP21" s="97">
        <f t="shared" si="17"/>
        <v>0</v>
      </c>
      <c r="AQ21" s="97">
        <f t="shared" si="18"/>
        <v>0</v>
      </c>
      <c r="AR21" s="97">
        <f t="shared" si="19"/>
        <v>0</v>
      </c>
    </row>
    <row r="22" spans="1:44" x14ac:dyDescent="0.25">
      <c r="A22" s="93" t="s">
        <v>121</v>
      </c>
      <c r="B22" s="69" t="str">
        <f t="shared" si="0"/>
        <v>na</v>
      </c>
      <c r="C22" s="69">
        <f t="shared" si="1"/>
        <v>0</v>
      </c>
      <c r="D22" s="69">
        <f t="shared" si="2"/>
        <v>35.31749999999996</v>
      </c>
      <c r="E22" s="69" t="str">
        <f t="shared" si="3"/>
        <v>na</v>
      </c>
      <c r="F22" s="69" t="str">
        <f t="shared" si="4"/>
        <v>na</v>
      </c>
      <c r="G22" s="69" t="str">
        <f t="shared" si="5"/>
        <v>na</v>
      </c>
      <c r="H22" s="69" t="str">
        <f t="shared" si="6"/>
        <v>na</v>
      </c>
      <c r="I22" s="69" t="str">
        <f t="shared" si="7"/>
        <v>na</v>
      </c>
      <c r="J22" s="69" t="str">
        <f t="shared" si="8"/>
        <v>na</v>
      </c>
      <c r="K22" s="91" t="str">
        <f t="shared" si="9"/>
        <v>na</v>
      </c>
      <c r="M22" s="136"/>
      <c r="N22" s="137">
        <v>56.8</v>
      </c>
      <c r="O22" s="137">
        <v>199.5</v>
      </c>
      <c r="P22" s="138"/>
      <c r="Q22" s="138"/>
      <c r="R22" s="138"/>
      <c r="S22" s="138"/>
      <c r="T22" s="126"/>
      <c r="U22" s="126"/>
      <c r="V22" s="127"/>
      <c r="X22" s="77">
        <v>247.77</v>
      </c>
      <c r="Y22" s="78">
        <v>485.4</v>
      </c>
      <c r="Z22" s="78">
        <v>759.75</v>
      </c>
      <c r="AA22" s="78">
        <v>268.25</v>
      </c>
      <c r="AB22" s="78">
        <v>239.42</v>
      </c>
      <c r="AC22" s="79" t="s">
        <v>199</v>
      </c>
      <c r="AD22" s="79" t="s">
        <v>199</v>
      </c>
      <c r="AE22" s="79" t="s">
        <v>199</v>
      </c>
      <c r="AF22" s="79" t="s">
        <v>199</v>
      </c>
      <c r="AG22" s="78" t="s">
        <v>199</v>
      </c>
      <c r="AI22" s="97">
        <f t="shared" si="10"/>
        <v>0</v>
      </c>
      <c r="AJ22" s="97">
        <f t="shared" si="11"/>
        <v>0</v>
      </c>
      <c r="AK22" s="97">
        <f t="shared" si="12"/>
        <v>0</v>
      </c>
      <c r="AL22" s="97">
        <f t="shared" si="13"/>
        <v>0</v>
      </c>
      <c r="AM22" s="97">
        <f t="shared" si="14"/>
        <v>0</v>
      </c>
      <c r="AN22" s="97">
        <f t="shared" si="15"/>
        <v>0</v>
      </c>
      <c r="AO22" s="97">
        <f t="shared" si="16"/>
        <v>0</v>
      </c>
      <c r="AP22" s="97">
        <f t="shared" si="17"/>
        <v>0</v>
      </c>
      <c r="AQ22" s="97">
        <f t="shared" si="18"/>
        <v>0</v>
      </c>
      <c r="AR22" s="97">
        <f t="shared" si="19"/>
        <v>0</v>
      </c>
    </row>
    <row r="23" spans="1:44" x14ac:dyDescent="0.25">
      <c r="A23" s="93" t="s">
        <v>122</v>
      </c>
      <c r="B23" s="69" t="str">
        <f t="shared" si="0"/>
        <v>na</v>
      </c>
      <c r="C23" s="69" t="str">
        <f t="shared" si="1"/>
        <v>na</v>
      </c>
      <c r="D23" s="69">
        <f t="shared" si="2"/>
        <v>38.972499999999968</v>
      </c>
      <c r="E23" s="69" t="str">
        <f t="shared" si="3"/>
        <v>na</v>
      </c>
      <c r="F23" s="69" t="str">
        <f t="shared" si="4"/>
        <v>na</v>
      </c>
      <c r="G23" s="69" t="str">
        <f t="shared" si="5"/>
        <v>na</v>
      </c>
      <c r="H23" s="69" t="str">
        <f t="shared" si="6"/>
        <v>na</v>
      </c>
      <c r="I23" s="69" t="str">
        <f t="shared" si="7"/>
        <v>na</v>
      </c>
      <c r="J23" s="69" t="str">
        <f t="shared" si="8"/>
        <v>na</v>
      </c>
      <c r="K23" s="91" t="str">
        <f t="shared" si="9"/>
        <v>na</v>
      </c>
      <c r="M23" s="136"/>
      <c r="N23" s="139"/>
      <c r="O23" s="137">
        <v>114.9</v>
      </c>
      <c r="P23" s="138"/>
      <c r="Q23" s="138"/>
      <c r="R23" s="138"/>
      <c r="S23" s="138"/>
      <c r="T23" s="126"/>
      <c r="U23" s="126"/>
      <c r="V23" s="127"/>
      <c r="X23" s="77">
        <v>207.43</v>
      </c>
      <c r="Y23" s="78">
        <v>316.57</v>
      </c>
      <c r="Z23" s="78">
        <v>459.49</v>
      </c>
      <c r="AA23" s="78">
        <v>196.4</v>
      </c>
      <c r="AB23" s="78">
        <v>128.69</v>
      </c>
      <c r="AC23" s="78" t="s">
        <v>199</v>
      </c>
      <c r="AD23" s="78" t="s">
        <v>199</v>
      </c>
      <c r="AE23" s="79" t="s">
        <v>199</v>
      </c>
      <c r="AF23" s="78">
        <v>230.1</v>
      </c>
      <c r="AG23" s="78" t="s">
        <v>199</v>
      </c>
      <c r="AI23" s="97">
        <f t="shared" si="10"/>
        <v>0</v>
      </c>
      <c r="AJ23" s="97">
        <f t="shared" si="11"/>
        <v>0</v>
      </c>
      <c r="AK23" s="97">
        <f t="shared" si="12"/>
        <v>0</v>
      </c>
      <c r="AL23" s="97">
        <f t="shared" si="13"/>
        <v>0</v>
      </c>
      <c r="AM23" s="97">
        <f t="shared" si="14"/>
        <v>0</v>
      </c>
      <c r="AN23" s="97">
        <f t="shared" si="15"/>
        <v>0</v>
      </c>
      <c r="AO23" s="97">
        <f t="shared" si="16"/>
        <v>0</v>
      </c>
      <c r="AP23" s="97">
        <f t="shared" si="17"/>
        <v>0</v>
      </c>
      <c r="AQ23" s="97">
        <f t="shared" si="18"/>
        <v>0</v>
      </c>
      <c r="AR23" s="97">
        <f t="shared" si="19"/>
        <v>0</v>
      </c>
    </row>
    <row r="24" spans="1:44" x14ac:dyDescent="0.25">
      <c r="A24" s="93" t="s">
        <v>123</v>
      </c>
      <c r="B24" s="69" t="str">
        <f t="shared" si="0"/>
        <v>na</v>
      </c>
      <c r="C24" s="69">
        <f t="shared" si="1"/>
        <v>0</v>
      </c>
      <c r="D24" s="69">
        <f t="shared" si="2"/>
        <v>19.847499999999922</v>
      </c>
      <c r="E24" s="69" t="str">
        <f t="shared" si="3"/>
        <v>na</v>
      </c>
      <c r="F24" s="69">
        <f t="shared" si="4"/>
        <v>12.637799999999995</v>
      </c>
      <c r="G24" s="69" t="str">
        <f t="shared" si="5"/>
        <v>na</v>
      </c>
      <c r="H24" s="69" t="str">
        <f t="shared" si="6"/>
        <v>na</v>
      </c>
      <c r="I24" s="69" t="str">
        <f t="shared" si="7"/>
        <v>na</v>
      </c>
      <c r="J24" s="69" t="str">
        <f t="shared" si="8"/>
        <v>na</v>
      </c>
      <c r="K24" s="91" t="str">
        <f t="shared" si="9"/>
        <v>na</v>
      </c>
      <c r="M24" s="136"/>
      <c r="N24" s="137">
        <v>53.9</v>
      </c>
      <c r="O24" s="137">
        <v>199.5</v>
      </c>
      <c r="P24" s="138"/>
      <c r="Q24" s="137">
        <v>79.099999999999994</v>
      </c>
      <c r="R24" s="138"/>
      <c r="S24" s="138"/>
      <c r="T24" s="126"/>
      <c r="U24" s="126"/>
      <c r="V24" s="127"/>
      <c r="X24" s="77">
        <v>253.53</v>
      </c>
      <c r="Y24" s="78">
        <v>464.3</v>
      </c>
      <c r="Z24" s="78">
        <v>741.55</v>
      </c>
      <c r="AA24" s="78">
        <v>244.3</v>
      </c>
      <c r="AB24" s="78">
        <v>182.56</v>
      </c>
      <c r="AC24" s="79" t="s">
        <v>199</v>
      </c>
      <c r="AD24" s="79">
        <v>267.55</v>
      </c>
      <c r="AE24" s="78" t="s">
        <v>199</v>
      </c>
      <c r="AF24" s="79" t="s">
        <v>199</v>
      </c>
      <c r="AG24" s="78" t="s">
        <v>199</v>
      </c>
      <c r="AI24" s="97">
        <f t="shared" si="10"/>
        <v>0</v>
      </c>
      <c r="AJ24" s="97">
        <f t="shared" si="11"/>
        <v>0</v>
      </c>
      <c r="AK24" s="97">
        <f t="shared" si="12"/>
        <v>0</v>
      </c>
      <c r="AL24" s="97">
        <f t="shared" si="13"/>
        <v>0</v>
      </c>
      <c r="AM24" s="97">
        <f t="shared" si="14"/>
        <v>0</v>
      </c>
      <c r="AN24" s="97">
        <f t="shared" si="15"/>
        <v>0</v>
      </c>
      <c r="AO24" s="97">
        <f t="shared" si="16"/>
        <v>0</v>
      </c>
      <c r="AP24" s="97">
        <f t="shared" si="17"/>
        <v>0</v>
      </c>
      <c r="AQ24" s="97">
        <f t="shared" si="18"/>
        <v>0</v>
      </c>
      <c r="AR24" s="97">
        <f t="shared" si="19"/>
        <v>0</v>
      </c>
    </row>
    <row r="25" spans="1:44" x14ac:dyDescent="0.25">
      <c r="A25" s="93" t="s">
        <v>124</v>
      </c>
      <c r="B25" s="69" t="str">
        <f t="shared" si="0"/>
        <v>na</v>
      </c>
      <c r="C25" s="69">
        <f t="shared" si="1"/>
        <v>0</v>
      </c>
      <c r="D25" s="69">
        <f t="shared" si="2"/>
        <v>83.635058139534905</v>
      </c>
      <c r="E25" s="69" t="str">
        <f t="shared" si="3"/>
        <v>na</v>
      </c>
      <c r="F25" s="69">
        <f t="shared" si="4"/>
        <v>19.226802325581396</v>
      </c>
      <c r="G25" s="69" t="str">
        <f t="shared" si="5"/>
        <v>na</v>
      </c>
      <c r="H25" s="69" t="str">
        <f t="shared" si="6"/>
        <v>na</v>
      </c>
      <c r="I25" s="69" t="str">
        <f t="shared" si="7"/>
        <v>na</v>
      </c>
      <c r="J25" s="69" t="str">
        <f t="shared" si="8"/>
        <v>na</v>
      </c>
      <c r="K25" s="91" t="str">
        <f t="shared" si="9"/>
        <v>na</v>
      </c>
      <c r="M25" s="136"/>
      <c r="N25" s="137">
        <v>60.6</v>
      </c>
      <c r="O25" s="137">
        <v>204</v>
      </c>
      <c r="P25" s="138"/>
      <c r="Q25" s="137">
        <v>76</v>
      </c>
      <c r="R25" s="138"/>
      <c r="S25" s="138"/>
      <c r="T25" s="126"/>
      <c r="U25" s="126"/>
      <c r="V25" s="127"/>
      <c r="X25" s="77">
        <v>265.05</v>
      </c>
      <c r="Y25" s="78">
        <v>538.16</v>
      </c>
      <c r="Z25" s="78">
        <v>846.19</v>
      </c>
      <c r="AA25" s="78">
        <v>268.25</v>
      </c>
      <c r="AB25" s="78">
        <v>194.53</v>
      </c>
      <c r="AC25" s="79" t="s">
        <v>199</v>
      </c>
      <c r="AD25" s="79">
        <v>267.55</v>
      </c>
      <c r="AE25" s="79" t="s">
        <v>199</v>
      </c>
      <c r="AF25" s="79" t="s">
        <v>199</v>
      </c>
      <c r="AG25" s="79" t="s">
        <v>199</v>
      </c>
      <c r="AI25" s="97">
        <f t="shared" si="10"/>
        <v>0</v>
      </c>
      <c r="AJ25" s="97">
        <f t="shared" si="11"/>
        <v>0</v>
      </c>
      <c r="AK25" s="97">
        <f t="shared" si="12"/>
        <v>1</v>
      </c>
      <c r="AL25" s="97">
        <f t="shared" si="13"/>
        <v>0</v>
      </c>
      <c r="AM25" s="97">
        <f t="shared" si="14"/>
        <v>1</v>
      </c>
      <c r="AN25" s="97">
        <f t="shared" si="15"/>
        <v>0</v>
      </c>
      <c r="AO25" s="97">
        <f t="shared" si="16"/>
        <v>0</v>
      </c>
      <c r="AP25" s="97">
        <f t="shared" si="17"/>
        <v>0</v>
      </c>
      <c r="AQ25" s="97">
        <f t="shared" si="18"/>
        <v>0</v>
      </c>
      <c r="AR25" s="97">
        <f t="shared" si="19"/>
        <v>0</v>
      </c>
    </row>
    <row r="26" spans="1:44" x14ac:dyDescent="0.25">
      <c r="A26" s="93" t="s">
        <v>125</v>
      </c>
      <c r="B26" s="69">
        <f t="shared" si="0"/>
        <v>2.3290000000000077</v>
      </c>
      <c r="C26" s="69">
        <f t="shared" si="1"/>
        <v>0</v>
      </c>
      <c r="D26" s="69">
        <f t="shared" si="2"/>
        <v>8.9079999999999178</v>
      </c>
      <c r="E26" s="69" t="str">
        <f t="shared" si="3"/>
        <v>na</v>
      </c>
      <c r="F26" s="69" t="str">
        <f t="shared" si="4"/>
        <v>na</v>
      </c>
      <c r="G26" s="69" t="str">
        <f t="shared" si="5"/>
        <v>na</v>
      </c>
      <c r="H26" s="69" t="str">
        <f t="shared" si="6"/>
        <v>na</v>
      </c>
      <c r="I26" s="69" t="str">
        <f t="shared" si="7"/>
        <v>na</v>
      </c>
      <c r="J26" s="69" t="str">
        <f t="shared" si="8"/>
        <v>na</v>
      </c>
      <c r="K26" s="91" t="str">
        <f t="shared" si="9"/>
        <v>na</v>
      </c>
      <c r="M26" s="140">
        <v>56</v>
      </c>
      <c r="N26" s="137">
        <v>47.4</v>
      </c>
      <c r="O26" s="137">
        <v>177.8</v>
      </c>
      <c r="P26" s="138"/>
      <c r="Q26" s="138"/>
      <c r="R26" s="138"/>
      <c r="S26" s="138"/>
      <c r="T26" s="126"/>
      <c r="U26" s="126"/>
      <c r="V26" s="127"/>
      <c r="X26" s="77">
        <v>276.58</v>
      </c>
      <c r="Y26" s="78">
        <v>390.43</v>
      </c>
      <c r="Z26" s="78">
        <v>650.55999999999995</v>
      </c>
      <c r="AA26" s="78">
        <v>225.14</v>
      </c>
      <c r="AB26" s="78">
        <v>173.58</v>
      </c>
      <c r="AC26" s="78">
        <v>182.6</v>
      </c>
      <c r="AD26" s="78">
        <v>267.55</v>
      </c>
      <c r="AE26" s="78">
        <v>281.72000000000003</v>
      </c>
      <c r="AF26" s="78">
        <v>325.37</v>
      </c>
      <c r="AG26" s="78">
        <v>224.55</v>
      </c>
      <c r="AI26" s="97">
        <f t="shared" si="10"/>
        <v>0</v>
      </c>
      <c r="AJ26" s="97">
        <f t="shared" si="11"/>
        <v>0</v>
      </c>
      <c r="AK26" s="97">
        <f t="shared" si="12"/>
        <v>0</v>
      </c>
      <c r="AL26" s="97">
        <f t="shared" si="13"/>
        <v>0</v>
      </c>
      <c r="AM26" s="97">
        <f t="shared" si="14"/>
        <v>0</v>
      </c>
      <c r="AN26" s="97">
        <f t="shared" si="15"/>
        <v>0</v>
      </c>
      <c r="AO26" s="97">
        <f t="shared" si="16"/>
        <v>0</v>
      </c>
      <c r="AP26" s="97">
        <f t="shared" si="17"/>
        <v>0</v>
      </c>
      <c r="AQ26" s="97">
        <f t="shared" si="18"/>
        <v>0</v>
      </c>
      <c r="AR26" s="97">
        <f t="shared" si="19"/>
        <v>0</v>
      </c>
    </row>
    <row r="27" spans="1:44" x14ac:dyDescent="0.25">
      <c r="A27" s="93" t="s">
        <v>126</v>
      </c>
      <c r="B27" s="69">
        <f t="shared" si="0"/>
        <v>19.694500000000012</v>
      </c>
      <c r="C27" s="69">
        <f t="shared" si="1"/>
        <v>0</v>
      </c>
      <c r="D27" s="69">
        <f t="shared" si="2"/>
        <v>0</v>
      </c>
      <c r="E27" s="69" t="str">
        <f t="shared" si="3"/>
        <v>na</v>
      </c>
      <c r="F27" s="69">
        <f t="shared" si="4"/>
        <v>15.38203488372093</v>
      </c>
      <c r="G27" s="69" t="str">
        <f t="shared" si="5"/>
        <v>na</v>
      </c>
      <c r="H27" s="69" t="str">
        <f t="shared" si="6"/>
        <v>na</v>
      </c>
      <c r="I27" s="69" t="str">
        <f t="shared" si="7"/>
        <v>na</v>
      </c>
      <c r="J27" s="69">
        <f t="shared" si="8"/>
        <v>0</v>
      </c>
      <c r="K27" s="91" t="str">
        <f t="shared" si="9"/>
        <v>na</v>
      </c>
      <c r="M27" s="140">
        <v>53</v>
      </c>
      <c r="N27" s="137">
        <v>43.9</v>
      </c>
      <c r="O27" s="137">
        <v>172.6</v>
      </c>
      <c r="P27" s="138"/>
      <c r="Q27" s="137">
        <v>58.4</v>
      </c>
      <c r="R27" s="138"/>
      <c r="S27" s="138"/>
      <c r="T27" s="126"/>
      <c r="U27" s="128">
        <v>2300</v>
      </c>
      <c r="V27" s="127"/>
      <c r="X27" s="77">
        <v>282.33999999999997</v>
      </c>
      <c r="Y27" s="78">
        <v>390.43</v>
      </c>
      <c r="Z27" s="78">
        <v>586.87</v>
      </c>
      <c r="AA27" s="78">
        <v>229.93</v>
      </c>
      <c r="AB27" s="78">
        <v>155.63</v>
      </c>
      <c r="AC27" s="78">
        <v>182.6</v>
      </c>
      <c r="AD27" s="78" t="s">
        <v>199</v>
      </c>
      <c r="AE27" s="78">
        <v>281.72000000000003</v>
      </c>
      <c r="AF27" s="78">
        <v>300.95</v>
      </c>
      <c r="AG27" s="78">
        <v>224.55</v>
      </c>
      <c r="AI27" s="97">
        <f t="shared" si="10"/>
        <v>0</v>
      </c>
      <c r="AJ27" s="97">
        <f t="shared" si="11"/>
        <v>0</v>
      </c>
      <c r="AK27" s="97">
        <f t="shared" si="12"/>
        <v>0</v>
      </c>
      <c r="AL27" s="97">
        <f t="shared" si="13"/>
        <v>0</v>
      </c>
      <c r="AM27" s="97">
        <f t="shared" si="14"/>
        <v>1</v>
      </c>
      <c r="AN27" s="97">
        <f t="shared" si="15"/>
        <v>0</v>
      </c>
      <c r="AO27" s="97">
        <f t="shared" si="16"/>
        <v>0</v>
      </c>
      <c r="AP27" s="97">
        <f t="shared" si="17"/>
        <v>0</v>
      </c>
      <c r="AQ27" s="97">
        <f t="shared" si="18"/>
        <v>0</v>
      </c>
      <c r="AR27" s="97">
        <f t="shared" si="19"/>
        <v>0</v>
      </c>
    </row>
    <row r="28" spans="1:44" x14ac:dyDescent="0.25">
      <c r="A28" s="93" t="s">
        <v>127</v>
      </c>
      <c r="B28" s="69">
        <f t="shared" si="0"/>
        <v>35.878895348837204</v>
      </c>
      <c r="C28" s="69">
        <f t="shared" si="1"/>
        <v>36.50354651162791</v>
      </c>
      <c r="D28" s="69">
        <f t="shared" si="2"/>
        <v>0</v>
      </c>
      <c r="E28" s="69" t="str">
        <f t="shared" si="3"/>
        <v>na</v>
      </c>
      <c r="F28" s="69">
        <f t="shared" si="4"/>
        <v>10.475400000000009</v>
      </c>
      <c r="G28" s="69" t="str">
        <f t="shared" si="5"/>
        <v>na</v>
      </c>
      <c r="H28" s="69" t="str">
        <f t="shared" si="6"/>
        <v>na</v>
      </c>
      <c r="I28" s="69" t="str">
        <f t="shared" si="7"/>
        <v>na</v>
      </c>
      <c r="J28" s="69" t="str">
        <f t="shared" si="8"/>
        <v>na</v>
      </c>
      <c r="K28" s="91" t="str">
        <f t="shared" si="9"/>
        <v>na</v>
      </c>
      <c r="M28" s="140">
        <v>64.400000000000006</v>
      </c>
      <c r="N28" s="137">
        <v>35.6</v>
      </c>
      <c r="O28" s="137">
        <v>160.69999999999999</v>
      </c>
      <c r="P28" s="138"/>
      <c r="Q28" s="137">
        <v>80.3</v>
      </c>
      <c r="R28" s="138"/>
      <c r="S28" s="138"/>
      <c r="T28" s="126"/>
      <c r="U28" s="126"/>
      <c r="V28" s="127"/>
      <c r="X28" s="77">
        <v>363.01</v>
      </c>
      <c r="Y28" s="78">
        <v>369.33</v>
      </c>
      <c r="Z28" s="78">
        <v>559.58000000000004</v>
      </c>
      <c r="AA28" s="78">
        <v>316.14999999999998</v>
      </c>
      <c r="AB28" s="78">
        <v>182.56</v>
      </c>
      <c r="AC28" s="78">
        <v>182.6</v>
      </c>
      <c r="AD28" s="78" t="s">
        <v>199</v>
      </c>
      <c r="AE28" s="78">
        <v>281.72000000000003</v>
      </c>
      <c r="AF28" s="78">
        <v>323.14999999999998</v>
      </c>
      <c r="AG28" s="78" t="s">
        <v>199</v>
      </c>
      <c r="AI28" s="97">
        <f t="shared" si="10"/>
        <v>1</v>
      </c>
      <c r="AJ28" s="97">
        <f t="shared" si="11"/>
        <v>1</v>
      </c>
      <c r="AK28" s="97">
        <f t="shared" si="12"/>
        <v>0</v>
      </c>
      <c r="AL28" s="97">
        <f t="shared" si="13"/>
        <v>0</v>
      </c>
      <c r="AM28" s="97">
        <f t="shared" si="14"/>
        <v>0</v>
      </c>
      <c r="AN28" s="97">
        <f t="shared" si="15"/>
        <v>0</v>
      </c>
      <c r="AO28" s="97">
        <f t="shared" si="16"/>
        <v>0</v>
      </c>
      <c r="AP28" s="97">
        <f t="shared" si="17"/>
        <v>0</v>
      </c>
      <c r="AQ28" s="97">
        <f t="shared" si="18"/>
        <v>0</v>
      </c>
      <c r="AR28" s="97">
        <f t="shared" si="19"/>
        <v>0</v>
      </c>
    </row>
    <row r="29" spans="1:44" x14ac:dyDescent="0.25">
      <c r="A29" s="93" t="s">
        <v>128</v>
      </c>
      <c r="B29" s="69" t="str">
        <f t="shared" si="0"/>
        <v>na</v>
      </c>
      <c r="C29" s="69">
        <f t="shared" si="1"/>
        <v>0</v>
      </c>
      <c r="D29" s="69">
        <f t="shared" si="2"/>
        <v>42.083499999999994</v>
      </c>
      <c r="E29" s="69" t="str">
        <f t="shared" si="3"/>
        <v>na</v>
      </c>
      <c r="F29" s="69" t="str">
        <f t="shared" si="4"/>
        <v>na</v>
      </c>
      <c r="G29" s="69" t="str">
        <f t="shared" si="5"/>
        <v>na</v>
      </c>
      <c r="H29" s="69" t="str">
        <f t="shared" si="6"/>
        <v>na</v>
      </c>
      <c r="I29" s="69" t="str">
        <f t="shared" si="7"/>
        <v>na</v>
      </c>
      <c r="J29" s="69" t="str">
        <f t="shared" si="8"/>
        <v>na</v>
      </c>
      <c r="K29" s="91" t="str">
        <f t="shared" si="9"/>
        <v>na</v>
      </c>
      <c r="M29" s="136"/>
      <c r="N29" s="137">
        <v>61.3</v>
      </c>
      <c r="O29" s="137">
        <v>207.4</v>
      </c>
      <c r="P29" s="138"/>
      <c r="Q29" s="138"/>
      <c r="R29" s="138"/>
      <c r="S29" s="138"/>
      <c r="T29" s="126"/>
      <c r="U29" s="126"/>
      <c r="V29" s="127"/>
      <c r="X29" s="77">
        <v>259.29000000000002</v>
      </c>
      <c r="Y29" s="78">
        <v>495.95</v>
      </c>
      <c r="Z29" s="78">
        <v>796.15</v>
      </c>
      <c r="AA29" s="78">
        <v>268.25</v>
      </c>
      <c r="AB29" s="78">
        <v>188.55</v>
      </c>
      <c r="AC29" s="78" t="s">
        <v>199</v>
      </c>
      <c r="AD29" s="78" t="s">
        <v>199</v>
      </c>
      <c r="AE29" s="79" t="s">
        <v>199</v>
      </c>
      <c r="AF29" s="79" t="s">
        <v>199</v>
      </c>
      <c r="AG29" s="79" t="s">
        <v>199</v>
      </c>
      <c r="AI29" s="97">
        <f t="shared" si="10"/>
        <v>0</v>
      </c>
      <c r="AJ29" s="97">
        <f t="shared" si="11"/>
        <v>0</v>
      </c>
      <c r="AK29" s="97">
        <f t="shared" si="12"/>
        <v>0</v>
      </c>
      <c r="AL29" s="97">
        <f t="shared" si="13"/>
        <v>0</v>
      </c>
      <c r="AM29" s="97">
        <f t="shared" si="14"/>
        <v>0</v>
      </c>
      <c r="AN29" s="97">
        <f t="shared" si="15"/>
        <v>0</v>
      </c>
      <c r="AO29" s="97">
        <f t="shared" si="16"/>
        <v>0</v>
      </c>
      <c r="AP29" s="97">
        <f t="shared" si="17"/>
        <v>0</v>
      </c>
      <c r="AQ29" s="97">
        <f t="shared" si="18"/>
        <v>0</v>
      </c>
      <c r="AR29" s="97">
        <f t="shared" si="19"/>
        <v>0</v>
      </c>
    </row>
    <row r="30" spans="1:44" x14ac:dyDescent="0.25">
      <c r="A30" s="93" t="s">
        <v>129</v>
      </c>
      <c r="B30" s="69" t="str">
        <f t="shared" si="0"/>
        <v>na</v>
      </c>
      <c r="C30" s="69">
        <f t="shared" si="1"/>
        <v>29.133750000000028</v>
      </c>
      <c r="D30" s="69">
        <f t="shared" si="2"/>
        <v>69.869999999999933</v>
      </c>
      <c r="E30" s="69">
        <f t="shared" si="3"/>
        <v>0</v>
      </c>
      <c r="F30" s="69">
        <f t="shared" si="4"/>
        <v>20.114360465116281</v>
      </c>
      <c r="G30" s="69" t="str">
        <f t="shared" si="5"/>
        <v>na</v>
      </c>
      <c r="H30" s="69" t="str">
        <f t="shared" si="6"/>
        <v>na</v>
      </c>
      <c r="I30" s="69" t="str">
        <f t="shared" si="7"/>
        <v>na</v>
      </c>
      <c r="J30" s="69" t="str">
        <f t="shared" si="8"/>
        <v>na</v>
      </c>
      <c r="K30" s="91" t="str">
        <f t="shared" si="9"/>
        <v>na</v>
      </c>
      <c r="M30" s="136"/>
      <c r="N30" s="137">
        <v>56.3</v>
      </c>
      <c r="O30" s="137">
        <v>192</v>
      </c>
      <c r="P30" s="137">
        <v>61.8</v>
      </c>
      <c r="Q30" s="137">
        <v>75.599999999999994</v>
      </c>
      <c r="R30" s="138"/>
      <c r="S30" s="138"/>
      <c r="T30" s="126"/>
      <c r="U30" s="126"/>
      <c r="V30" s="127"/>
      <c r="X30" s="77">
        <v>299.62</v>
      </c>
      <c r="Y30" s="78">
        <v>538.16</v>
      </c>
      <c r="Z30" s="78">
        <v>773.4</v>
      </c>
      <c r="AA30" s="78">
        <v>253.88</v>
      </c>
      <c r="AB30" s="78">
        <v>203.51</v>
      </c>
      <c r="AC30" s="79" t="s">
        <v>199</v>
      </c>
      <c r="AD30" s="79" t="s">
        <v>199</v>
      </c>
      <c r="AE30" s="79" t="s">
        <v>199</v>
      </c>
      <c r="AF30" s="78" t="s">
        <v>199</v>
      </c>
      <c r="AG30" s="79" t="s">
        <v>199</v>
      </c>
      <c r="AI30" s="97">
        <f t="shared" si="10"/>
        <v>0</v>
      </c>
      <c r="AJ30" s="97">
        <f t="shared" si="11"/>
        <v>0</v>
      </c>
      <c r="AK30" s="97">
        <f t="shared" si="12"/>
        <v>0</v>
      </c>
      <c r="AL30" s="97">
        <f t="shared" si="13"/>
        <v>0</v>
      </c>
      <c r="AM30" s="97">
        <f t="shared" si="14"/>
        <v>1</v>
      </c>
      <c r="AN30" s="97">
        <f t="shared" si="15"/>
        <v>0</v>
      </c>
      <c r="AO30" s="97">
        <f t="shared" si="16"/>
        <v>0</v>
      </c>
      <c r="AP30" s="97">
        <f t="shared" si="17"/>
        <v>0</v>
      </c>
      <c r="AQ30" s="97">
        <f t="shared" si="18"/>
        <v>0</v>
      </c>
      <c r="AR30" s="97">
        <f t="shared" si="19"/>
        <v>0</v>
      </c>
    </row>
    <row r="31" spans="1:44" x14ac:dyDescent="0.25">
      <c r="A31" s="93" t="s">
        <v>130</v>
      </c>
      <c r="B31" s="69" t="str">
        <f t="shared" si="0"/>
        <v>na</v>
      </c>
      <c r="C31" s="69">
        <f t="shared" si="1"/>
        <v>0</v>
      </c>
      <c r="D31" s="69">
        <f t="shared" si="2"/>
        <v>51.484499999999947</v>
      </c>
      <c r="E31" s="69" t="str">
        <f t="shared" si="3"/>
        <v>na</v>
      </c>
      <c r="F31" s="69" t="str">
        <f t="shared" si="4"/>
        <v>na</v>
      </c>
      <c r="G31" s="69" t="str">
        <f t="shared" si="5"/>
        <v>na</v>
      </c>
      <c r="H31" s="69" t="str">
        <f t="shared" si="6"/>
        <v>na</v>
      </c>
      <c r="I31" s="69" t="str">
        <f t="shared" si="7"/>
        <v>na</v>
      </c>
      <c r="J31" s="69" t="str">
        <f t="shared" si="8"/>
        <v>na</v>
      </c>
      <c r="K31" s="91" t="str">
        <f t="shared" si="9"/>
        <v>na</v>
      </c>
      <c r="M31" s="136"/>
      <c r="N31" s="137">
        <v>58.6</v>
      </c>
      <c r="O31" s="137">
        <v>201.8</v>
      </c>
      <c r="P31" s="138"/>
      <c r="Q31" s="138"/>
      <c r="R31" s="138"/>
      <c r="S31" s="138"/>
      <c r="T31" s="126"/>
      <c r="U31" s="126"/>
      <c r="V31" s="127"/>
      <c r="X31" s="77">
        <v>242</v>
      </c>
      <c r="Y31" s="78">
        <v>506.51</v>
      </c>
      <c r="Z31" s="78">
        <v>787.05</v>
      </c>
      <c r="AA31" s="78">
        <v>277.83</v>
      </c>
      <c r="AB31" s="78">
        <v>161.61000000000001</v>
      </c>
      <c r="AC31" s="79" t="s">
        <v>199</v>
      </c>
      <c r="AD31" s="79">
        <v>267.55</v>
      </c>
      <c r="AE31" s="79" t="s">
        <v>199</v>
      </c>
      <c r="AF31" s="79" t="s">
        <v>199</v>
      </c>
      <c r="AG31" s="79" t="s">
        <v>199</v>
      </c>
      <c r="AI31" s="97">
        <f t="shared" si="10"/>
        <v>0</v>
      </c>
      <c r="AJ31" s="97">
        <f t="shared" si="11"/>
        <v>0</v>
      </c>
      <c r="AK31" s="97">
        <f t="shared" si="12"/>
        <v>0</v>
      </c>
      <c r="AL31" s="97">
        <f t="shared" si="13"/>
        <v>0</v>
      </c>
      <c r="AM31" s="97">
        <f t="shared" si="14"/>
        <v>0</v>
      </c>
      <c r="AN31" s="97">
        <f t="shared" si="15"/>
        <v>0</v>
      </c>
      <c r="AO31" s="97">
        <f t="shared" si="16"/>
        <v>0</v>
      </c>
      <c r="AP31" s="97">
        <f t="shared" si="17"/>
        <v>0</v>
      </c>
      <c r="AQ31" s="97">
        <f t="shared" si="18"/>
        <v>0</v>
      </c>
      <c r="AR31" s="97">
        <f t="shared" si="19"/>
        <v>0</v>
      </c>
    </row>
    <row r="32" spans="1:44" x14ac:dyDescent="0.25">
      <c r="A32" s="93" t="s">
        <v>131</v>
      </c>
      <c r="B32" s="69" t="str">
        <f t="shared" si="0"/>
        <v>na</v>
      </c>
      <c r="C32" s="69">
        <f t="shared" si="1"/>
        <v>15.440249999999969</v>
      </c>
      <c r="D32" s="69">
        <f t="shared" si="2"/>
        <v>68.977499999999978</v>
      </c>
      <c r="E32" s="69">
        <f t="shared" si="3"/>
        <v>0</v>
      </c>
      <c r="F32" s="69" t="str">
        <f t="shared" si="4"/>
        <v>na</v>
      </c>
      <c r="G32" s="69" t="str">
        <f t="shared" si="5"/>
        <v>na</v>
      </c>
      <c r="H32" s="69" t="str">
        <f t="shared" si="6"/>
        <v>na</v>
      </c>
      <c r="I32" s="69" t="str">
        <f t="shared" si="7"/>
        <v>na</v>
      </c>
      <c r="J32" s="69" t="str">
        <f t="shared" si="8"/>
        <v>na</v>
      </c>
      <c r="K32" s="91" t="str">
        <f t="shared" si="9"/>
        <v>na</v>
      </c>
      <c r="M32" s="136"/>
      <c r="N32" s="137">
        <v>58.1</v>
      </c>
      <c r="O32" s="137">
        <v>202.4</v>
      </c>
      <c r="P32" s="137">
        <v>71.900000000000006</v>
      </c>
      <c r="Q32" s="138"/>
      <c r="R32" s="138"/>
      <c r="S32" s="138"/>
      <c r="T32" s="126"/>
      <c r="U32" s="126"/>
      <c r="V32" s="127"/>
      <c r="X32" s="77">
        <v>259.29000000000002</v>
      </c>
      <c r="Y32" s="78">
        <v>538.16</v>
      </c>
      <c r="Z32" s="78">
        <v>809.79</v>
      </c>
      <c r="AA32" s="78">
        <v>268.25</v>
      </c>
      <c r="AB32" s="78">
        <v>191.54</v>
      </c>
      <c r="AC32" s="79" t="s">
        <v>199</v>
      </c>
      <c r="AD32" s="79">
        <v>267.55</v>
      </c>
      <c r="AE32" s="79" t="s">
        <v>199</v>
      </c>
      <c r="AF32" s="79" t="s">
        <v>199</v>
      </c>
      <c r="AG32" s="79" t="s">
        <v>199</v>
      </c>
      <c r="AI32" s="97">
        <f t="shared" si="10"/>
        <v>0</v>
      </c>
      <c r="AJ32" s="97">
        <f t="shared" si="11"/>
        <v>0</v>
      </c>
      <c r="AK32" s="97">
        <f t="shared" si="12"/>
        <v>0</v>
      </c>
      <c r="AL32" s="97">
        <f t="shared" si="13"/>
        <v>0</v>
      </c>
      <c r="AM32" s="97">
        <f t="shared" si="14"/>
        <v>0</v>
      </c>
      <c r="AN32" s="97">
        <f t="shared" si="15"/>
        <v>0</v>
      </c>
      <c r="AO32" s="97">
        <f t="shared" si="16"/>
        <v>0</v>
      </c>
      <c r="AP32" s="97">
        <f t="shared" si="17"/>
        <v>0</v>
      </c>
      <c r="AQ32" s="97">
        <f t="shared" si="18"/>
        <v>0</v>
      </c>
      <c r="AR32" s="97">
        <f t="shared" si="19"/>
        <v>0</v>
      </c>
    </row>
    <row r="33" spans="1:44" x14ac:dyDescent="0.25">
      <c r="A33" s="93" t="s">
        <v>102</v>
      </c>
      <c r="B33" s="69">
        <f t="shared" si="0"/>
        <v>25.619000000000035</v>
      </c>
      <c r="C33" s="69">
        <f t="shared" si="1"/>
        <v>7.1485000000000207</v>
      </c>
      <c r="D33" s="69">
        <f t="shared" si="2"/>
        <v>71.045174418604645</v>
      </c>
      <c r="E33" s="69" t="str">
        <f t="shared" si="3"/>
        <v>na</v>
      </c>
      <c r="F33" s="69" t="str">
        <f t="shared" si="4"/>
        <v>na</v>
      </c>
      <c r="G33" s="69" t="str">
        <f t="shared" si="5"/>
        <v>na</v>
      </c>
      <c r="H33" s="69" t="str">
        <f t="shared" si="6"/>
        <v>na</v>
      </c>
      <c r="I33" s="69" t="str">
        <f t="shared" si="7"/>
        <v>na</v>
      </c>
      <c r="J33" s="69" t="str">
        <f t="shared" si="8"/>
        <v>na</v>
      </c>
      <c r="K33" s="91" t="str">
        <f t="shared" si="9"/>
        <v>na</v>
      </c>
      <c r="M33" s="140">
        <v>61</v>
      </c>
      <c r="N33" s="137">
        <v>47.4</v>
      </c>
      <c r="O33" s="137">
        <v>176</v>
      </c>
      <c r="P33" s="138"/>
      <c r="Q33" s="138"/>
      <c r="R33" s="138"/>
      <c r="S33" s="138"/>
      <c r="T33" s="126"/>
      <c r="U33" s="126"/>
      <c r="V33" s="127"/>
      <c r="X33" s="77">
        <v>328.43</v>
      </c>
      <c r="Y33" s="78">
        <v>432.64</v>
      </c>
      <c r="Z33" s="78">
        <v>718.81</v>
      </c>
      <c r="AA33" s="78">
        <v>277.83</v>
      </c>
      <c r="AB33" s="78">
        <v>164.6</v>
      </c>
      <c r="AC33" s="79" t="s">
        <v>199</v>
      </c>
      <c r="AD33" s="79">
        <v>267.55</v>
      </c>
      <c r="AE33" s="78" t="s">
        <v>199</v>
      </c>
      <c r="AF33" s="78">
        <v>319.11</v>
      </c>
      <c r="AG33" s="78" t="s">
        <v>199</v>
      </c>
      <c r="AI33" s="97">
        <f t="shared" si="10"/>
        <v>0</v>
      </c>
      <c r="AJ33" s="97">
        <f t="shared" si="11"/>
        <v>0</v>
      </c>
      <c r="AK33" s="97">
        <f t="shared" si="12"/>
        <v>1</v>
      </c>
      <c r="AL33" s="97">
        <f t="shared" si="13"/>
        <v>0</v>
      </c>
      <c r="AM33" s="97">
        <f t="shared" si="14"/>
        <v>0</v>
      </c>
      <c r="AN33" s="97">
        <f t="shared" si="15"/>
        <v>0</v>
      </c>
      <c r="AO33" s="97">
        <f t="shared" si="16"/>
        <v>0</v>
      </c>
      <c r="AP33" s="97">
        <f t="shared" si="17"/>
        <v>0</v>
      </c>
      <c r="AQ33" s="97">
        <f t="shared" si="18"/>
        <v>0</v>
      </c>
      <c r="AR33" s="97">
        <f t="shared" si="19"/>
        <v>0</v>
      </c>
    </row>
    <row r="34" spans="1:44" x14ac:dyDescent="0.25">
      <c r="A34" s="93" t="s">
        <v>132</v>
      </c>
      <c r="B34" s="69">
        <f t="shared" si="0"/>
        <v>0</v>
      </c>
      <c r="C34" s="69">
        <f t="shared" si="1"/>
        <v>0</v>
      </c>
      <c r="D34" s="69">
        <f t="shared" si="2"/>
        <v>0</v>
      </c>
      <c r="E34" s="69" t="str">
        <f t="shared" si="3"/>
        <v>na</v>
      </c>
      <c r="F34" s="69" t="str">
        <f t="shared" si="4"/>
        <v>na</v>
      </c>
      <c r="G34" s="69" t="str">
        <f t="shared" si="5"/>
        <v>na</v>
      </c>
      <c r="H34" s="69" t="str">
        <f t="shared" si="6"/>
        <v>na</v>
      </c>
      <c r="I34" s="69" t="str">
        <f t="shared" si="7"/>
        <v>na</v>
      </c>
      <c r="J34" s="69" t="str">
        <f t="shared" si="8"/>
        <v>na</v>
      </c>
      <c r="K34" s="91" t="str">
        <f t="shared" si="9"/>
        <v>na</v>
      </c>
      <c r="M34" s="140">
        <v>53.9</v>
      </c>
      <c r="N34" s="137">
        <v>54.8</v>
      </c>
      <c r="O34" s="137">
        <v>198.5</v>
      </c>
      <c r="P34" s="138"/>
      <c r="Q34" s="138"/>
      <c r="R34" s="138"/>
      <c r="S34" s="138"/>
      <c r="T34" s="126"/>
      <c r="U34" s="126"/>
      <c r="V34" s="127"/>
      <c r="X34" s="77">
        <v>207.43</v>
      </c>
      <c r="Y34" s="78">
        <v>422.09</v>
      </c>
      <c r="Z34" s="78">
        <v>696.06</v>
      </c>
      <c r="AA34" s="78">
        <v>239.51</v>
      </c>
      <c r="AB34" s="78">
        <v>155.63</v>
      </c>
      <c r="AC34" s="79" t="s">
        <v>199</v>
      </c>
      <c r="AD34" s="79" t="s">
        <v>199</v>
      </c>
      <c r="AE34" s="79" t="s">
        <v>199</v>
      </c>
      <c r="AF34" s="78" t="s">
        <v>199</v>
      </c>
      <c r="AG34" s="79" t="s">
        <v>199</v>
      </c>
      <c r="AI34" s="97">
        <f t="shared" si="10"/>
        <v>0</v>
      </c>
      <c r="AJ34" s="97">
        <f t="shared" si="11"/>
        <v>0</v>
      </c>
      <c r="AK34" s="97">
        <f t="shared" si="12"/>
        <v>0</v>
      </c>
      <c r="AL34" s="97">
        <f t="shared" si="13"/>
        <v>0</v>
      </c>
      <c r="AM34" s="97">
        <f t="shared" si="14"/>
        <v>0</v>
      </c>
      <c r="AN34" s="97">
        <f t="shared" si="15"/>
        <v>0</v>
      </c>
      <c r="AO34" s="97">
        <f t="shared" si="16"/>
        <v>0</v>
      </c>
      <c r="AP34" s="97">
        <f t="shared" si="17"/>
        <v>0</v>
      </c>
      <c r="AQ34" s="97">
        <f t="shared" si="18"/>
        <v>0</v>
      </c>
      <c r="AR34" s="97">
        <f t="shared" si="19"/>
        <v>0</v>
      </c>
    </row>
    <row r="35" spans="1:44" x14ac:dyDescent="0.25">
      <c r="A35" s="93" t="s">
        <v>133</v>
      </c>
      <c r="B35" s="69" t="str">
        <f t="shared" si="0"/>
        <v>na</v>
      </c>
      <c r="C35" s="69" t="str">
        <f t="shared" si="1"/>
        <v>na</v>
      </c>
      <c r="D35" s="69">
        <f t="shared" si="2"/>
        <v>67.166999999999987</v>
      </c>
      <c r="E35" s="69" t="str">
        <f t="shared" si="3"/>
        <v>na</v>
      </c>
      <c r="F35" s="69">
        <f t="shared" si="4"/>
        <v>18.04372093023256</v>
      </c>
      <c r="G35" s="69" t="str">
        <f t="shared" si="5"/>
        <v>na</v>
      </c>
      <c r="H35" s="69" t="str">
        <f t="shared" si="6"/>
        <v>na</v>
      </c>
      <c r="I35" s="69" t="str">
        <f t="shared" si="7"/>
        <v>na</v>
      </c>
      <c r="J35" s="69" t="str">
        <f t="shared" si="8"/>
        <v>na</v>
      </c>
      <c r="K35" s="91" t="str">
        <f t="shared" si="9"/>
        <v>na</v>
      </c>
      <c r="M35" s="136"/>
      <c r="N35" s="139"/>
      <c r="O35" s="137">
        <v>185.3</v>
      </c>
      <c r="P35" s="138"/>
      <c r="Q35" s="137">
        <v>58.6</v>
      </c>
      <c r="R35" s="138"/>
      <c r="S35" s="138"/>
      <c r="T35" s="126"/>
      <c r="U35" s="126"/>
      <c r="V35" s="127"/>
      <c r="X35" s="77">
        <v>299.62</v>
      </c>
      <c r="Y35" s="78">
        <v>517.05999999999995</v>
      </c>
      <c r="Z35" s="78">
        <v>746.1</v>
      </c>
      <c r="AA35" s="78">
        <v>268.25</v>
      </c>
      <c r="AB35" s="78">
        <v>182.56</v>
      </c>
      <c r="AC35" s="79" t="s">
        <v>199</v>
      </c>
      <c r="AD35" s="79" t="s">
        <v>199</v>
      </c>
      <c r="AE35" s="79" t="s">
        <v>199</v>
      </c>
      <c r="AF35" s="79" t="s">
        <v>199</v>
      </c>
      <c r="AG35" s="79" t="s">
        <v>199</v>
      </c>
      <c r="AI35" s="97">
        <f t="shared" si="10"/>
        <v>0</v>
      </c>
      <c r="AJ35" s="97">
        <f t="shared" si="11"/>
        <v>0</v>
      </c>
      <c r="AK35" s="97">
        <f t="shared" si="12"/>
        <v>0</v>
      </c>
      <c r="AL35" s="97">
        <f t="shared" si="13"/>
        <v>0</v>
      </c>
      <c r="AM35" s="97">
        <f t="shared" si="14"/>
        <v>1</v>
      </c>
      <c r="AN35" s="97">
        <f t="shared" si="15"/>
        <v>0</v>
      </c>
      <c r="AO35" s="97">
        <f t="shared" si="16"/>
        <v>0</v>
      </c>
      <c r="AP35" s="97">
        <f t="shared" si="17"/>
        <v>0</v>
      </c>
      <c r="AQ35" s="97">
        <f t="shared" si="18"/>
        <v>0</v>
      </c>
      <c r="AR35" s="97">
        <f t="shared" si="19"/>
        <v>0</v>
      </c>
    </row>
    <row r="36" spans="1:44" x14ac:dyDescent="0.25">
      <c r="A36" s="93" t="s">
        <v>134</v>
      </c>
      <c r="B36" s="69" t="str">
        <f t="shared" si="0"/>
        <v>na</v>
      </c>
      <c r="C36" s="69" t="str">
        <f t="shared" si="1"/>
        <v>na</v>
      </c>
      <c r="D36" s="69">
        <f t="shared" si="2"/>
        <v>0</v>
      </c>
      <c r="E36" s="69" t="str">
        <f t="shared" si="3"/>
        <v>na</v>
      </c>
      <c r="F36" s="69">
        <f t="shared" si="4"/>
        <v>11.831802325581394</v>
      </c>
      <c r="G36" s="69" t="str">
        <f t="shared" si="5"/>
        <v>na</v>
      </c>
      <c r="H36" s="69" t="str">
        <f t="shared" si="6"/>
        <v>na</v>
      </c>
      <c r="I36" s="69" t="str">
        <f t="shared" si="7"/>
        <v>na</v>
      </c>
      <c r="J36" s="69" t="str">
        <f t="shared" si="8"/>
        <v>na</v>
      </c>
      <c r="K36" s="91" t="str">
        <f t="shared" si="9"/>
        <v>na</v>
      </c>
      <c r="M36" s="136"/>
      <c r="N36" s="139"/>
      <c r="O36" s="137">
        <v>154.69999999999999</v>
      </c>
      <c r="P36" s="138"/>
      <c r="Q36" s="137">
        <v>41.3</v>
      </c>
      <c r="R36" s="138"/>
      <c r="S36" s="138"/>
      <c r="T36" s="126"/>
      <c r="U36" s="126"/>
      <c r="V36" s="127"/>
      <c r="X36" s="77">
        <v>138.29</v>
      </c>
      <c r="Y36" s="78">
        <v>147.72999999999999</v>
      </c>
      <c r="Z36" s="78">
        <v>327.56</v>
      </c>
      <c r="AA36" s="78">
        <v>239.51</v>
      </c>
      <c r="AB36" s="78">
        <v>119.71</v>
      </c>
      <c r="AC36" s="79" t="s">
        <v>199</v>
      </c>
      <c r="AD36" s="79" t="s">
        <v>199</v>
      </c>
      <c r="AE36" s="79" t="s">
        <v>199</v>
      </c>
      <c r="AF36" s="78">
        <v>282.77999999999997</v>
      </c>
      <c r="AG36" s="79" t="s">
        <v>199</v>
      </c>
      <c r="AI36" s="97">
        <f t="shared" si="10"/>
        <v>0</v>
      </c>
      <c r="AJ36" s="97">
        <f t="shared" si="11"/>
        <v>0</v>
      </c>
      <c r="AK36" s="97">
        <f t="shared" si="12"/>
        <v>0</v>
      </c>
      <c r="AL36" s="97">
        <f t="shared" si="13"/>
        <v>0</v>
      </c>
      <c r="AM36" s="97">
        <f t="shared" si="14"/>
        <v>1</v>
      </c>
      <c r="AN36" s="97">
        <f t="shared" si="15"/>
        <v>0</v>
      </c>
      <c r="AO36" s="97">
        <f t="shared" si="16"/>
        <v>0</v>
      </c>
      <c r="AP36" s="97">
        <f t="shared" si="17"/>
        <v>0</v>
      </c>
      <c r="AQ36" s="97">
        <f t="shared" si="18"/>
        <v>0</v>
      </c>
      <c r="AR36" s="97">
        <f t="shared" si="19"/>
        <v>0</v>
      </c>
    </row>
    <row r="37" spans="1:44" x14ac:dyDescent="0.25">
      <c r="A37" s="93" t="s">
        <v>135</v>
      </c>
      <c r="B37" s="69" t="str">
        <f t="shared" si="0"/>
        <v>na</v>
      </c>
      <c r="C37" s="69">
        <f t="shared" si="1"/>
        <v>0</v>
      </c>
      <c r="D37" s="69">
        <f t="shared" si="2"/>
        <v>0</v>
      </c>
      <c r="E37" s="69" t="str">
        <f t="shared" si="3"/>
        <v>na</v>
      </c>
      <c r="F37" s="69" t="str">
        <f t="shared" si="4"/>
        <v>na</v>
      </c>
      <c r="G37" s="69" t="str">
        <f t="shared" si="5"/>
        <v>na</v>
      </c>
      <c r="H37" s="69" t="str">
        <f t="shared" si="6"/>
        <v>na</v>
      </c>
      <c r="I37" s="69" t="str">
        <f t="shared" si="7"/>
        <v>na</v>
      </c>
      <c r="J37" s="69" t="str">
        <f t="shared" si="8"/>
        <v>na</v>
      </c>
      <c r="K37" s="91" t="str">
        <f t="shared" si="9"/>
        <v>na</v>
      </c>
      <c r="M37" s="136"/>
      <c r="N37" s="137">
        <v>43.8</v>
      </c>
      <c r="O37" s="137">
        <v>157.69999999999999</v>
      </c>
      <c r="P37" s="138"/>
      <c r="Q37" s="138"/>
      <c r="R37" s="138"/>
      <c r="S37" s="138"/>
      <c r="T37" s="126"/>
      <c r="U37" s="126"/>
      <c r="V37" s="127"/>
      <c r="X37" s="77">
        <v>184.38</v>
      </c>
      <c r="Y37" s="78">
        <v>306.01</v>
      </c>
      <c r="Z37" s="78">
        <v>550.48</v>
      </c>
      <c r="AA37" s="78">
        <v>249.09</v>
      </c>
      <c r="AB37" s="78">
        <v>128.69</v>
      </c>
      <c r="AC37" s="79" t="s">
        <v>199</v>
      </c>
      <c r="AD37" s="79" t="s">
        <v>199</v>
      </c>
      <c r="AE37" s="79" t="s">
        <v>199</v>
      </c>
      <c r="AF37" s="78">
        <v>248.07</v>
      </c>
      <c r="AG37" s="79" t="s">
        <v>199</v>
      </c>
      <c r="AI37" s="97">
        <f t="shared" si="10"/>
        <v>0</v>
      </c>
      <c r="AJ37" s="97">
        <f t="shared" si="11"/>
        <v>0</v>
      </c>
      <c r="AK37" s="97">
        <f t="shared" si="12"/>
        <v>0</v>
      </c>
      <c r="AL37" s="97">
        <f t="shared" si="13"/>
        <v>0</v>
      </c>
      <c r="AM37" s="97">
        <f t="shared" si="14"/>
        <v>0</v>
      </c>
      <c r="AN37" s="97">
        <f t="shared" si="15"/>
        <v>0</v>
      </c>
      <c r="AO37" s="97">
        <f t="shared" si="16"/>
        <v>0</v>
      </c>
      <c r="AP37" s="97">
        <f t="shared" si="17"/>
        <v>0</v>
      </c>
      <c r="AQ37" s="97">
        <f t="shared" si="18"/>
        <v>0</v>
      </c>
      <c r="AR37" s="97">
        <f t="shared" si="19"/>
        <v>0</v>
      </c>
    </row>
    <row r="38" spans="1:44" x14ac:dyDescent="0.25">
      <c r="A38" s="93" t="s">
        <v>136</v>
      </c>
      <c r="B38" s="69" t="str">
        <f t="shared" ref="B38:B69" si="20">IF(AND(ISNUMBER(M38),ISNUMBER(X38)),MIN(X38/0.86*0.1,MAX(X38-M38*M$4,0))*0.85,"na")</f>
        <v>na</v>
      </c>
      <c r="C38" s="69" t="str">
        <f t="shared" ref="C38:C69" si="21">IF(AND(ISNUMBER(N38),ISNUMBER(Y38)),MIN(Y38/0.86*0.1,MAX(Y38-N38*N$4,0))*0.85,"na")</f>
        <v>na</v>
      </c>
      <c r="D38" s="69" t="str">
        <f t="shared" ref="D38:D69" si="22">IF(AND(ISNUMBER(O38),ISNUMBER(Z38)),MIN(Z38/0.86*0.1,MAX(Z38-O38*O$4,0))*0.85,"na")</f>
        <v>na</v>
      </c>
      <c r="E38" s="69" t="str">
        <f t="shared" ref="E38:E69" si="23">IF(AND(ISNUMBER(P38),ISNUMBER(AA38)),MIN(AA38/0.86*0.1,MAX(AA38-P38*P$4,0))*0.85,"na")</f>
        <v>na</v>
      </c>
      <c r="F38" s="69">
        <f t="shared" ref="F38:F69" si="24">IF(AND(ISNUMBER(Q38),ISNUMBER(AB38)),MIN(AB38/0.86*0.1,MAX(AB38-Q38*Q$4,0))*0.85,"na")</f>
        <v>0</v>
      </c>
      <c r="G38" s="69" t="str">
        <f t="shared" ref="G38:G69" si="25">IF(AND(ISNUMBER(R38),ISNUMBER(AC38)),MIN(AC38/0.86*0.1,MAX(AC38-R38*R$4,0))*0.85,"na")</f>
        <v>na</v>
      </c>
      <c r="H38" s="69" t="str">
        <f t="shared" ref="H38:H69" si="26">IF(AND(ISNUMBER(S38),ISNUMBER(AD38)),MIN(AD38/0.86*0.1,MAX(AD38-S38*S$4,0))*0.85,"na")</f>
        <v>na</v>
      </c>
      <c r="I38" s="69" t="str">
        <f t="shared" ref="I38:I69" si="27">IF(AND(ISNUMBER(T38),ISNUMBER(AE38)),MIN(AE38/0.86*0.1,MAX(AE38-T38*T$4,0))*0.85,"na")</f>
        <v>na</v>
      </c>
      <c r="J38" s="69" t="str">
        <f t="shared" ref="J38:J69" si="28">IF(AND(ISNUMBER(U38),ISNUMBER(AF38)),MIN(AF38/0.86*0.1,MAX(AF38-U38*U$4,0))*0.85,"na")</f>
        <v>na</v>
      </c>
      <c r="K38" s="91" t="str">
        <f t="shared" ref="K38:K69" si="29">IF(AND(ISNUMBER(V38),ISNUMBER(AG38)),MIN(AG38/0.86*0.1,MAX(AG38-V38*V$4,0))*0.85,"na")</f>
        <v>na</v>
      </c>
      <c r="M38" s="136"/>
      <c r="N38" s="139"/>
      <c r="O38" s="138"/>
      <c r="P38" s="138"/>
      <c r="Q38" s="137">
        <v>81.7</v>
      </c>
      <c r="R38" s="138"/>
      <c r="S38" s="138"/>
      <c r="T38" s="126"/>
      <c r="U38" s="126"/>
      <c r="V38" s="127"/>
      <c r="X38" s="77">
        <v>247.77</v>
      </c>
      <c r="Y38" s="78">
        <v>295.45999999999998</v>
      </c>
      <c r="Z38" s="78">
        <v>395.8</v>
      </c>
      <c r="AA38" s="78">
        <v>239.51</v>
      </c>
      <c r="AB38" s="78">
        <v>167.6</v>
      </c>
      <c r="AC38" s="79" t="s">
        <v>199</v>
      </c>
      <c r="AD38" s="79" t="s">
        <v>199</v>
      </c>
      <c r="AE38" s="78" t="s">
        <v>199</v>
      </c>
      <c r="AF38" s="78" t="s">
        <v>199</v>
      </c>
      <c r="AG38" s="79" t="s">
        <v>199</v>
      </c>
      <c r="AI38" s="97">
        <f t="shared" ref="AI38:AI69" si="30">IF((M$4*M38)&gt;0,((X38-(M$4*M38))&gt;(X38/0.86*0.1))*1,0)</f>
        <v>0</v>
      </c>
      <c r="AJ38" s="97">
        <f t="shared" ref="AJ38:AJ69" si="31">IF((N$4*N38)&gt;0,((Y38-(N$4*N38))&gt;(Y38/0.86*0.1))*1,0)</f>
        <v>0</v>
      </c>
      <c r="AK38" s="97">
        <f t="shared" ref="AK38:AK69" si="32">IF((O$4*O38)&gt;0,((Z38-(O$4*O38))&gt;(Z38/0.86*0.1))*1,0)</f>
        <v>0</v>
      </c>
      <c r="AL38" s="97">
        <f t="shared" ref="AL38:AL69" si="33">IF((P$4*P38)&gt;0,((AA38-(P$4*P38))&gt;(AA38/0.86*0.1))*1,0)</f>
        <v>0</v>
      </c>
      <c r="AM38" s="97">
        <f t="shared" ref="AM38:AM69" si="34">IF((Q$4*Q38)&gt;0,((AB38-(Q$4*Q38))&gt;(AB38/0.86*0.1))*1,0)</f>
        <v>0</v>
      </c>
      <c r="AN38" s="97">
        <f t="shared" ref="AN38:AN69" si="35">IF((R$4*R38)&gt;0,((AC38-(R$4*R38))&gt;(AC38/0.86*0.1))*1,0)</f>
        <v>0</v>
      </c>
      <c r="AO38" s="97">
        <f t="shared" ref="AO38:AO69" si="36">IF((S$4*S38)&gt;0,((AD38-(S$4*S38))&gt;(AD38/0.86*0.1))*1,0)</f>
        <v>0</v>
      </c>
      <c r="AP38" s="97">
        <f t="shared" ref="AP38:AP69" si="37">IF((T$4*T38)&gt;0,((AE38-(T$4*T38))&gt;(AE38/0.86*0.1))*1,0)</f>
        <v>0</v>
      </c>
      <c r="AQ38" s="97">
        <f t="shared" ref="AQ38:AQ69" si="38">IF((U$4*U38)&gt;0,((AF38-(U$4*U38))&gt;(AF38/0.86*0.1))*1,0)</f>
        <v>0</v>
      </c>
      <c r="AR38" s="97">
        <f t="shared" ref="AR38:AR69" si="39">IF((V$4*V38)&gt;0,((AG38-(V$4*V38))&gt;(AG38/0.86*0.1))*1,0)</f>
        <v>0</v>
      </c>
    </row>
    <row r="39" spans="1:44" x14ac:dyDescent="0.25">
      <c r="A39" s="93" t="s">
        <v>137</v>
      </c>
      <c r="B39" s="69" t="str">
        <f t="shared" si="20"/>
        <v>na</v>
      </c>
      <c r="C39" s="69">
        <f t="shared" si="21"/>
        <v>0</v>
      </c>
      <c r="D39" s="69">
        <f t="shared" si="22"/>
        <v>54.238499999999952</v>
      </c>
      <c r="E39" s="69" t="str">
        <f t="shared" si="23"/>
        <v>na</v>
      </c>
      <c r="F39" s="69" t="str">
        <f t="shared" si="24"/>
        <v>na</v>
      </c>
      <c r="G39" s="69" t="str">
        <f t="shared" si="25"/>
        <v>na</v>
      </c>
      <c r="H39" s="69" t="str">
        <f t="shared" si="26"/>
        <v>na</v>
      </c>
      <c r="I39" s="69" t="str">
        <f t="shared" si="27"/>
        <v>na</v>
      </c>
      <c r="J39" s="69" t="str">
        <f t="shared" si="28"/>
        <v>na</v>
      </c>
      <c r="K39" s="91" t="str">
        <f t="shared" si="29"/>
        <v>na</v>
      </c>
      <c r="M39" s="136"/>
      <c r="N39" s="137">
        <v>56.7</v>
      </c>
      <c r="O39" s="137">
        <v>200.9</v>
      </c>
      <c r="P39" s="138"/>
      <c r="Q39" s="138"/>
      <c r="R39" s="138"/>
      <c r="S39" s="138"/>
      <c r="T39" s="126"/>
      <c r="U39" s="126"/>
      <c r="V39" s="127"/>
      <c r="X39" s="77">
        <v>293.86</v>
      </c>
      <c r="Y39" s="78">
        <v>495.95</v>
      </c>
      <c r="Z39" s="78">
        <v>787.05</v>
      </c>
      <c r="AA39" s="78" t="s">
        <v>199</v>
      </c>
      <c r="AB39" s="78">
        <v>212.49</v>
      </c>
      <c r="AC39" s="79" t="s">
        <v>199</v>
      </c>
      <c r="AD39" s="79" t="s">
        <v>199</v>
      </c>
      <c r="AE39" s="79" t="s">
        <v>199</v>
      </c>
      <c r="AF39" s="79" t="s">
        <v>199</v>
      </c>
      <c r="AG39" s="79" t="s">
        <v>199</v>
      </c>
      <c r="AI39" s="97">
        <f t="shared" si="30"/>
        <v>0</v>
      </c>
      <c r="AJ39" s="97">
        <f t="shared" si="31"/>
        <v>0</v>
      </c>
      <c r="AK39" s="97">
        <f t="shared" si="32"/>
        <v>0</v>
      </c>
      <c r="AL39" s="97">
        <f t="shared" si="33"/>
        <v>0</v>
      </c>
      <c r="AM39" s="97">
        <f t="shared" si="34"/>
        <v>0</v>
      </c>
      <c r="AN39" s="97">
        <f t="shared" si="35"/>
        <v>0</v>
      </c>
      <c r="AO39" s="97">
        <f t="shared" si="36"/>
        <v>0</v>
      </c>
      <c r="AP39" s="97">
        <f t="shared" si="37"/>
        <v>0</v>
      </c>
      <c r="AQ39" s="97">
        <f t="shared" si="38"/>
        <v>0</v>
      </c>
      <c r="AR39" s="97">
        <f t="shared" si="39"/>
        <v>0</v>
      </c>
    </row>
    <row r="40" spans="1:44" x14ac:dyDescent="0.25">
      <c r="A40" s="93" t="s">
        <v>138</v>
      </c>
      <c r="B40" s="69" t="str">
        <f t="shared" si="20"/>
        <v>na</v>
      </c>
      <c r="C40" s="69" t="str">
        <f t="shared" si="21"/>
        <v>na</v>
      </c>
      <c r="D40" s="69" t="str">
        <f t="shared" si="22"/>
        <v>na</v>
      </c>
      <c r="E40" s="69" t="str">
        <f t="shared" si="23"/>
        <v>na</v>
      </c>
      <c r="F40" s="69">
        <f t="shared" si="24"/>
        <v>9.4265000000000025</v>
      </c>
      <c r="G40" s="69" t="str">
        <f t="shared" si="25"/>
        <v>na</v>
      </c>
      <c r="H40" s="69" t="str">
        <f t="shared" si="26"/>
        <v>na</v>
      </c>
      <c r="I40" s="69" t="str">
        <f t="shared" si="27"/>
        <v>na</v>
      </c>
      <c r="J40" s="69" t="str">
        <f t="shared" si="28"/>
        <v>na</v>
      </c>
      <c r="K40" s="91" t="str">
        <f t="shared" si="29"/>
        <v>na</v>
      </c>
      <c r="M40" s="136"/>
      <c r="N40" s="139"/>
      <c r="O40" s="138"/>
      <c r="P40" s="138"/>
      <c r="Q40" s="137">
        <v>71</v>
      </c>
      <c r="R40" s="138"/>
      <c r="S40" s="138"/>
      <c r="T40" s="126"/>
      <c r="U40" s="126"/>
      <c r="V40" s="127"/>
      <c r="X40" s="77">
        <v>253.53</v>
      </c>
      <c r="Y40" s="78">
        <v>337.67</v>
      </c>
      <c r="Z40" s="78">
        <v>527.73</v>
      </c>
      <c r="AA40" s="78">
        <v>201.19</v>
      </c>
      <c r="AB40" s="78">
        <v>161.61000000000001</v>
      </c>
      <c r="AC40" s="79" t="s">
        <v>199</v>
      </c>
      <c r="AD40" s="79" t="s">
        <v>199</v>
      </c>
      <c r="AE40" s="79" t="s">
        <v>199</v>
      </c>
      <c r="AF40" s="78" t="s">
        <v>199</v>
      </c>
      <c r="AG40" s="79" t="s">
        <v>199</v>
      </c>
      <c r="AI40" s="97">
        <f t="shared" si="30"/>
        <v>0</v>
      </c>
      <c r="AJ40" s="97">
        <f t="shared" si="31"/>
        <v>0</v>
      </c>
      <c r="AK40" s="97">
        <f t="shared" si="32"/>
        <v>0</v>
      </c>
      <c r="AL40" s="97">
        <f t="shared" si="33"/>
        <v>0</v>
      </c>
      <c r="AM40" s="97">
        <f t="shared" si="34"/>
        <v>0</v>
      </c>
      <c r="AN40" s="97">
        <f t="shared" si="35"/>
        <v>0</v>
      </c>
      <c r="AO40" s="97">
        <f t="shared" si="36"/>
        <v>0</v>
      </c>
      <c r="AP40" s="97">
        <f t="shared" si="37"/>
        <v>0</v>
      </c>
      <c r="AQ40" s="97">
        <f t="shared" si="38"/>
        <v>0</v>
      </c>
      <c r="AR40" s="97">
        <f t="shared" si="39"/>
        <v>0</v>
      </c>
    </row>
    <row r="41" spans="1:44" x14ac:dyDescent="0.25">
      <c r="A41" s="93" t="s">
        <v>140</v>
      </c>
      <c r="B41" s="69">
        <f t="shared" si="20"/>
        <v>0</v>
      </c>
      <c r="C41" s="69">
        <f t="shared" si="21"/>
        <v>0</v>
      </c>
      <c r="D41" s="69">
        <f t="shared" si="22"/>
        <v>62.687499999999901</v>
      </c>
      <c r="E41" s="69" t="str">
        <f t="shared" si="23"/>
        <v>na</v>
      </c>
      <c r="F41" s="69" t="str">
        <f t="shared" si="24"/>
        <v>na</v>
      </c>
      <c r="G41" s="69" t="str">
        <f t="shared" si="25"/>
        <v>na</v>
      </c>
      <c r="H41" s="69" t="str">
        <f t="shared" si="26"/>
        <v>na</v>
      </c>
      <c r="I41" s="69" t="str">
        <f t="shared" si="27"/>
        <v>na</v>
      </c>
      <c r="J41" s="69" t="str">
        <f t="shared" si="28"/>
        <v>na</v>
      </c>
      <c r="K41" s="91" t="str">
        <f t="shared" si="29"/>
        <v>na</v>
      </c>
      <c r="M41" s="140">
        <v>59.6</v>
      </c>
      <c r="N41" s="137">
        <v>54</v>
      </c>
      <c r="O41" s="137">
        <v>185.5</v>
      </c>
      <c r="P41" s="138"/>
      <c r="Q41" s="138"/>
      <c r="R41" s="138"/>
      <c r="S41" s="138"/>
      <c r="T41" s="126"/>
      <c r="U41" s="126"/>
      <c r="V41" s="127"/>
      <c r="X41" s="77">
        <v>270.81</v>
      </c>
      <c r="Y41" s="78">
        <v>464.3</v>
      </c>
      <c r="Z41" s="78">
        <v>741.55</v>
      </c>
      <c r="AA41" s="78">
        <v>229.93</v>
      </c>
      <c r="AB41" s="78">
        <v>209.5</v>
      </c>
      <c r="AC41" s="79" t="s">
        <v>199</v>
      </c>
      <c r="AD41" s="79">
        <v>267.55</v>
      </c>
      <c r="AE41" s="79" t="s">
        <v>199</v>
      </c>
      <c r="AF41" s="78" t="s">
        <v>199</v>
      </c>
      <c r="AG41" s="79" t="s">
        <v>199</v>
      </c>
      <c r="AI41" s="97">
        <f t="shared" si="30"/>
        <v>0</v>
      </c>
      <c r="AJ41" s="97">
        <f t="shared" si="31"/>
        <v>0</v>
      </c>
      <c r="AK41" s="97">
        <f t="shared" si="32"/>
        <v>0</v>
      </c>
      <c r="AL41" s="97">
        <f t="shared" si="33"/>
        <v>0</v>
      </c>
      <c r="AM41" s="97">
        <f t="shared" si="34"/>
        <v>0</v>
      </c>
      <c r="AN41" s="97">
        <f t="shared" si="35"/>
        <v>0</v>
      </c>
      <c r="AO41" s="97">
        <f t="shared" si="36"/>
        <v>0</v>
      </c>
      <c r="AP41" s="97">
        <f t="shared" si="37"/>
        <v>0</v>
      </c>
      <c r="AQ41" s="97">
        <f t="shared" si="38"/>
        <v>0</v>
      </c>
      <c r="AR41" s="97">
        <f t="shared" si="39"/>
        <v>0</v>
      </c>
    </row>
    <row r="42" spans="1:44" x14ac:dyDescent="0.25">
      <c r="A42" s="93" t="s">
        <v>139</v>
      </c>
      <c r="B42" s="69">
        <f t="shared" si="20"/>
        <v>30.753197674418605</v>
      </c>
      <c r="C42" s="69">
        <f t="shared" si="21"/>
        <v>34.417093023255816</v>
      </c>
      <c r="D42" s="69" t="str">
        <f t="shared" si="22"/>
        <v>na</v>
      </c>
      <c r="E42" s="69">
        <f t="shared" si="23"/>
        <v>0</v>
      </c>
      <c r="F42" s="69" t="str">
        <f t="shared" si="24"/>
        <v>na</v>
      </c>
      <c r="G42" s="69" t="str">
        <f t="shared" si="25"/>
        <v>na</v>
      </c>
      <c r="H42" s="69" t="str">
        <f t="shared" si="26"/>
        <v>na</v>
      </c>
      <c r="I42" s="69" t="str">
        <f t="shared" si="27"/>
        <v>na</v>
      </c>
      <c r="J42" s="69">
        <f t="shared" si="28"/>
        <v>6.0264999999999782</v>
      </c>
      <c r="K42" s="91" t="str">
        <f t="shared" si="29"/>
        <v>na</v>
      </c>
      <c r="M42" s="140">
        <v>55.7</v>
      </c>
      <c r="N42" s="137">
        <v>31.8</v>
      </c>
      <c r="O42" s="138"/>
      <c r="P42" s="137">
        <v>77.599999999999994</v>
      </c>
      <c r="Q42" s="138"/>
      <c r="R42" s="138"/>
      <c r="S42" s="138"/>
      <c r="T42" s="126"/>
      <c r="U42" s="128">
        <v>1880</v>
      </c>
      <c r="V42" s="127"/>
      <c r="X42" s="77">
        <v>311.14999999999998</v>
      </c>
      <c r="Y42" s="78">
        <v>348.22</v>
      </c>
      <c r="Z42" s="78">
        <v>504.98</v>
      </c>
      <c r="AA42" s="78">
        <v>311.36</v>
      </c>
      <c r="AB42" s="78">
        <v>140.66</v>
      </c>
      <c r="AC42" s="78">
        <v>182.6</v>
      </c>
      <c r="AD42" s="78" t="s">
        <v>199</v>
      </c>
      <c r="AE42" s="78">
        <v>297.31</v>
      </c>
      <c r="AF42" s="78">
        <v>377.45</v>
      </c>
      <c r="AG42" s="78">
        <v>241.49</v>
      </c>
      <c r="AI42" s="97">
        <f t="shared" si="30"/>
        <v>1</v>
      </c>
      <c r="AJ42" s="97">
        <f t="shared" si="31"/>
        <v>1</v>
      </c>
      <c r="AK42" s="97">
        <f t="shared" si="32"/>
        <v>0</v>
      </c>
      <c r="AL42" s="97">
        <f t="shared" si="33"/>
        <v>0</v>
      </c>
      <c r="AM42" s="97">
        <f t="shared" si="34"/>
        <v>0</v>
      </c>
      <c r="AN42" s="97">
        <f t="shared" si="35"/>
        <v>0</v>
      </c>
      <c r="AO42" s="97">
        <f t="shared" si="36"/>
        <v>0</v>
      </c>
      <c r="AP42" s="97">
        <f t="shared" si="37"/>
        <v>0</v>
      </c>
      <c r="AQ42" s="97">
        <f t="shared" si="38"/>
        <v>0</v>
      </c>
      <c r="AR42" s="97">
        <f t="shared" si="39"/>
        <v>0</v>
      </c>
    </row>
    <row r="43" spans="1:44" x14ac:dyDescent="0.25">
      <c r="A43" s="93" t="s">
        <v>141</v>
      </c>
      <c r="B43" s="69" t="str">
        <f t="shared" si="20"/>
        <v>na</v>
      </c>
      <c r="C43" s="69" t="str">
        <f t="shared" si="21"/>
        <v>na</v>
      </c>
      <c r="D43" s="69" t="str">
        <f t="shared" si="22"/>
        <v>na</v>
      </c>
      <c r="E43" s="69" t="str">
        <f t="shared" si="23"/>
        <v>na</v>
      </c>
      <c r="F43" s="69">
        <f t="shared" si="24"/>
        <v>7.7213999999999787</v>
      </c>
      <c r="G43" s="69" t="str">
        <f t="shared" si="25"/>
        <v>na</v>
      </c>
      <c r="H43" s="69" t="str">
        <f t="shared" si="26"/>
        <v>na</v>
      </c>
      <c r="I43" s="69" t="str">
        <f t="shared" si="27"/>
        <v>na</v>
      </c>
      <c r="J43" s="69" t="str">
        <f t="shared" si="28"/>
        <v>na</v>
      </c>
      <c r="K43" s="91" t="str">
        <f t="shared" si="29"/>
        <v>na</v>
      </c>
      <c r="M43" s="136"/>
      <c r="N43" s="139"/>
      <c r="O43" s="138"/>
      <c r="P43" s="138"/>
      <c r="Q43" s="137">
        <v>66.3</v>
      </c>
      <c r="R43" s="138"/>
      <c r="S43" s="138"/>
      <c r="T43" s="126"/>
      <c r="U43" s="126"/>
      <c r="V43" s="127"/>
      <c r="X43" s="77">
        <v>253.53</v>
      </c>
      <c r="Y43" s="78">
        <v>348.22</v>
      </c>
      <c r="Z43" s="78">
        <v>359.4</v>
      </c>
      <c r="AA43" s="78">
        <v>239.51</v>
      </c>
      <c r="AB43" s="78">
        <v>149.63999999999999</v>
      </c>
      <c r="AC43" s="78" t="s">
        <v>199</v>
      </c>
      <c r="AD43" s="78" t="s">
        <v>199</v>
      </c>
      <c r="AE43" s="78" t="s">
        <v>199</v>
      </c>
      <c r="AF43" s="78">
        <v>292.47000000000003</v>
      </c>
      <c r="AG43" s="78" t="s">
        <v>199</v>
      </c>
      <c r="AI43" s="97">
        <f t="shared" si="30"/>
        <v>0</v>
      </c>
      <c r="AJ43" s="97">
        <f t="shared" si="31"/>
        <v>0</v>
      </c>
      <c r="AK43" s="97">
        <f t="shared" si="32"/>
        <v>0</v>
      </c>
      <c r="AL43" s="97">
        <f t="shared" si="33"/>
        <v>0</v>
      </c>
      <c r="AM43" s="97">
        <f t="shared" si="34"/>
        <v>0</v>
      </c>
      <c r="AN43" s="97">
        <f t="shared" si="35"/>
        <v>0</v>
      </c>
      <c r="AO43" s="97">
        <f t="shared" si="36"/>
        <v>0</v>
      </c>
      <c r="AP43" s="97">
        <f t="shared" si="37"/>
        <v>0</v>
      </c>
      <c r="AQ43" s="97">
        <f t="shared" si="38"/>
        <v>0</v>
      </c>
      <c r="AR43" s="97">
        <f t="shared" si="39"/>
        <v>0</v>
      </c>
    </row>
    <row r="44" spans="1:44" x14ac:dyDescent="0.25">
      <c r="A44" s="93" t="s">
        <v>142</v>
      </c>
      <c r="B44" s="69">
        <f t="shared" si="20"/>
        <v>7.0414000000000412</v>
      </c>
      <c r="C44" s="69">
        <f t="shared" si="21"/>
        <v>19.443750000000048</v>
      </c>
      <c r="D44" s="69">
        <f t="shared" si="22"/>
        <v>72.843023255813961</v>
      </c>
      <c r="E44" s="69" t="str">
        <f t="shared" si="23"/>
        <v>na</v>
      </c>
      <c r="F44" s="69" t="str">
        <f t="shared" si="24"/>
        <v>na</v>
      </c>
      <c r="G44" s="69" t="str">
        <f t="shared" si="25"/>
        <v>na</v>
      </c>
      <c r="H44" s="69" t="str">
        <f t="shared" si="26"/>
        <v>na</v>
      </c>
      <c r="I44" s="69" t="str">
        <f t="shared" si="27"/>
        <v>na</v>
      </c>
      <c r="J44" s="69" t="str">
        <f t="shared" si="28"/>
        <v>na</v>
      </c>
      <c r="K44" s="91" t="str">
        <f t="shared" si="29"/>
        <v>na</v>
      </c>
      <c r="M44" s="140">
        <v>58.4</v>
      </c>
      <c r="N44" s="137">
        <v>50.5</v>
      </c>
      <c r="O44" s="137">
        <v>175.2</v>
      </c>
      <c r="P44" s="138"/>
      <c r="Q44" s="138"/>
      <c r="R44" s="138"/>
      <c r="S44" s="138"/>
      <c r="T44" s="126"/>
      <c r="U44" s="126"/>
      <c r="V44" s="127"/>
      <c r="X44" s="77">
        <v>293.86</v>
      </c>
      <c r="Y44" s="78">
        <v>474.85</v>
      </c>
      <c r="Z44" s="78">
        <v>737</v>
      </c>
      <c r="AA44" s="78">
        <v>273.04000000000002</v>
      </c>
      <c r="AB44" s="78">
        <v>245.41</v>
      </c>
      <c r="AC44" s="78" t="s">
        <v>199</v>
      </c>
      <c r="AD44" s="78">
        <v>267.55</v>
      </c>
      <c r="AE44" s="78">
        <v>281.72000000000003</v>
      </c>
      <c r="AF44" s="78">
        <v>394.4</v>
      </c>
      <c r="AG44" s="79" t="s">
        <v>199</v>
      </c>
      <c r="AI44" s="97">
        <f t="shared" si="30"/>
        <v>0</v>
      </c>
      <c r="AJ44" s="97">
        <f t="shared" si="31"/>
        <v>0</v>
      </c>
      <c r="AK44" s="97">
        <f t="shared" si="32"/>
        <v>1</v>
      </c>
      <c r="AL44" s="97">
        <f t="shared" si="33"/>
        <v>0</v>
      </c>
      <c r="AM44" s="97">
        <f t="shared" si="34"/>
        <v>0</v>
      </c>
      <c r="AN44" s="97">
        <f t="shared" si="35"/>
        <v>0</v>
      </c>
      <c r="AO44" s="97">
        <f t="shared" si="36"/>
        <v>0</v>
      </c>
      <c r="AP44" s="97">
        <f t="shared" si="37"/>
        <v>0</v>
      </c>
      <c r="AQ44" s="97">
        <f t="shared" si="38"/>
        <v>0</v>
      </c>
      <c r="AR44" s="97">
        <f t="shared" si="39"/>
        <v>0</v>
      </c>
    </row>
    <row r="45" spans="1:44" x14ac:dyDescent="0.25">
      <c r="A45" s="93" t="s">
        <v>143</v>
      </c>
      <c r="B45" s="69" t="str">
        <f t="shared" si="20"/>
        <v>na</v>
      </c>
      <c r="C45" s="69" t="str">
        <f t="shared" si="21"/>
        <v>na</v>
      </c>
      <c r="D45" s="69" t="str">
        <f t="shared" si="22"/>
        <v>na</v>
      </c>
      <c r="E45" s="69" t="str">
        <f t="shared" si="23"/>
        <v>na</v>
      </c>
      <c r="F45" s="69" t="str">
        <f t="shared" si="24"/>
        <v>na</v>
      </c>
      <c r="G45" s="69" t="str">
        <f t="shared" si="25"/>
        <v>na</v>
      </c>
      <c r="H45" s="69" t="str">
        <f t="shared" si="26"/>
        <v>na</v>
      </c>
      <c r="I45" s="69" t="str">
        <f t="shared" si="27"/>
        <v>na</v>
      </c>
      <c r="J45" s="69" t="str">
        <f t="shared" si="28"/>
        <v>na</v>
      </c>
      <c r="K45" s="91" t="str">
        <f t="shared" si="29"/>
        <v>na</v>
      </c>
      <c r="M45" s="136"/>
      <c r="N45" s="139"/>
      <c r="O45" s="138"/>
      <c r="P45" s="138"/>
      <c r="Q45" s="138"/>
      <c r="R45" s="138"/>
      <c r="S45" s="138"/>
      <c r="T45" s="126"/>
      <c r="U45" s="126"/>
      <c r="V45" s="127"/>
      <c r="X45" s="77" t="s">
        <v>199</v>
      </c>
      <c r="Y45" s="79" t="s">
        <v>199</v>
      </c>
      <c r="Z45" s="78" t="s">
        <v>199</v>
      </c>
      <c r="AA45" s="79" t="s">
        <v>199</v>
      </c>
      <c r="AB45" s="78" t="s">
        <v>199</v>
      </c>
      <c r="AC45" s="79" t="s">
        <v>199</v>
      </c>
      <c r="AD45" s="79" t="s">
        <v>199</v>
      </c>
      <c r="AE45" s="79" t="s">
        <v>199</v>
      </c>
      <c r="AF45" s="79" t="s">
        <v>199</v>
      </c>
      <c r="AG45" s="79" t="s">
        <v>199</v>
      </c>
      <c r="AI45" s="97">
        <f t="shared" si="30"/>
        <v>0</v>
      </c>
      <c r="AJ45" s="97">
        <f t="shared" si="31"/>
        <v>0</v>
      </c>
      <c r="AK45" s="97">
        <f t="shared" si="32"/>
        <v>0</v>
      </c>
      <c r="AL45" s="97">
        <f t="shared" si="33"/>
        <v>0</v>
      </c>
      <c r="AM45" s="97">
        <f t="shared" si="34"/>
        <v>0</v>
      </c>
      <c r="AN45" s="97">
        <f t="shared" si="35"/>
        <v>0</v>
      </c>
      <c r="AO45" s="97">
        <f t="shared" si="36"/>
        <v>0</v>
      </c>
      <c r="AP45" s="97">
        <f t="shared" si="37"/>
        <v>0</v>
      </c>
      <c r="AQ45" s="97">
        <f t="shared" si="38"/>
        <v>0</v>
      </c>
      <c r="AR45" s="97">
        <f t="shared" si="39"/>
        <v>0</v>
      </c>
    </row>
    <row r="46" spans="1:44" x14ac:dyDescent="0.25">
      <c r="A46" s="93" t="s">
        <v>144</v>
      </c>
      <c r="B46" s="69">
        <f t="shared" si="20"/>
        <v>29.613604651162795</v>
      </c>
      <c r="C46" s="69" t="str">
        <f t="shared" si="21"/>
        <v>na</v>
      </c>
      <c r="D46" s="69" t="str">
        <f t="shared" si="22"/>
        <v>na</v>
      </c>
      <c r="E46" s="69" t="str">
        <f t="shared" si="23"/>
        <v>na</v>
      </c>
      <c r="F46" s="69">
        <f t="shared" si="24"/>
        <v>3.1381999999999821</v>
      </c>
      <c r="G46" s="69" t="str">
        <f t="shared" si="25"/>
        <v>na</v>
      </c>
      <c r="H46" s="69" t="str">
        <f t="shared" si="26"/>
        <v>na</v>
      </c>
      <c r="I46" s="69" t="str">
        <f t="shared" si="27"/>
        <v>na</v>
      </c>
      <c r="J46" s="69" t="str">
        <f t="shared" si="28"/>
        <v>na</v>
      </c>
      <c r="K46" s="91" t="str">
        <f t="shared" si="29"/>
        <v>na</v>
      </c>
      <c r="M46" s="140">
        <v>49.1</v>
      </c>
      <c r="N46" s="139"/>
      <c r="O46" s="138"/>
      <c r="P46" s="138"/>
      <c r="Q46" s="137">
        <v>75.900000000000006</v>
      </c>
      <c r="R46" s="138"/>
      <c r="S46" s="138"/>
      <c r="T46" s="126"/>
      <c r="U46" s="126"/>
      <c r="V46" s="127"/>
      <c r="X46" s="77">
        <v>299.62</v>
      </c>
      <c r="Y46" s="78">
        <v>348.22</v>
      </c>
      <c r="Z46" s="78">
        <v>486.79</v>
      </c>
      <c r="AA46" s="78">
        <v>239.51</v>
      </c>
      <c r="AB46" s="78">
        <v>164.6</v>
      </c>
      <c r="AC46" s="78">
        <v>182.6</v>
      </c>
      <c r="AD46" s="78" t="s">
        <v>199</v>
      </c>
      <c r="AE46" s="78">
        <v>279.31</v>
      </c>
      <c r="AF46" s="78">
        <v>299.33</v>
      </c>
      <c r="AG46" s="78" t="s">
        <v>199</v>
      </c>
      <c r="AI46" s="97">
        <f t="shared" si="30"/>
        <v>1</v>
      </c>
      <c r="AJ46" s="97">
        <f t="shared" si="31"/>
        <v>0</v>
      </c>
      <c r="AK46" s="97">
        <f t="shared" si="32"/>
        <v>0</v>
      </c>
      <c r="AL46" s="97">
        <f t="shared" si="33"/>
        <v>0</v>
      </c>
      <c r="AM46" s="97">
        <f t="shared" si="34"/>
        <v>0</v>
      </c>
      <c r="AN46" s="97">
        <f t="shared" si="35"/>
        <v>0</v>
      </c>
      <c r="AO46" s="97">
        <f t="shared" si="36"/>
        <v>0</v>
      </c>
      <c r="AP46" s="97">
        <f t="shared" si="37"/>
        <v>0</v>
      </c>
      <c r="AQ46" s="97">
        <f t="shared" si="38"/>
        <v>0</v>
      </c>
      <c r="AR46" s="97">
        <f t="shared" si="39"/>
        <v>0</v>
      </c>
    </row>
    <row r="47" spans="1:44" x14ac:dyDescent="0.25">
      <c r="A47" s="93" t="s">
        <v>145</v>
      </c>
      <c r="B47" s="69" t="str">
        <f t="shared" si="20"/>
        <v>na</v>
      </c>
      <c r="C47" s="69">
        <f t="shared" si="21"/>
        <v>0</v>
      </c>
      <c r="D47" s="69">
        <f t="shared" si="22"/>
        <v>3.0430000000000348</v>
      </c>
      <c r="E47" s="69" t="str">
        <f t="shared" si="23"/>
        <v>na</v>
      </c>
      <c r="F47" s="69" t="str">
        <f t="shared" si="24"/>
        <v>na</v>
      </c>
      <c r="G47" s="69" t="str">
        <f t="shared" si="25"/>
        <v>na</v>
      </c>
      <c r="H47" s="69" t="str">
        <f t="shared" si="26"/>
        <v>na</v>
      </c>
      <c r="I47" s="69" t="str">
        <f t="shared" si="27"/>
        <v>na</v>
      </c>
      <c r="J47" s="69" t="str">
        <f t="shared" si="28"/>
        <v>na</v>
      </c>
      <c r="K47" s="91" t="str">
        <f t="shared" si="29"/>
        <v>na</v>
      </c>
      <c r="M47" s="136"/>
      <c r="N47" s="137">
        <v>56.2</v>
      </c>
      <c r="O47" s="137">
        <v>201.2</v>
      </c>
      <c r="P47" s="138"/>
      <c r="Q47" s="138"/>
      <c r="R47" s="138"/>
      <c r="S47" s="138"/>
      <c r="T47" s="126"/>
      <c r="U47" s="126"/>
      <c r="V47" s="127"/>
      <c r="X47" s="77">
        <v>247.77</v>
      </c>
      <c r="Y47" s="78">
        <v>474.85</v>
      </c>
      <c r="Z47" s="78">
        <v>727.9</v>
      </c>
      <c r="AA47" s="78">
        <v>253.88</v>
      </c>
      <c r="AB47" s="78">
        <v>179.57</v>
      </c>
      <c r="AC47" s="79" t="s">
        <v>199</v>
      </c>
      <c r="AD47" s="79" t="s">
        <v>199</v>
      </c>
      <c r="AE47" s="79" t="s">
        <v>199</v>
      </c>
      <c r="AF47" s="79" t="s">
        <v>199</v>
      </c>
      <c r="AG47" s="79" t="s">
        <v>199</v>
      </c>
      <c r="AI47" s="97">
        <f t="shared" si="30"/>
        <v>0</v>
      </c>
      <c r="AJ47" s="97">
        <f t="shared" si="31"/>
        <v>0</v>
      </c>
      <c r="AK47" s="97">
        <f t="shared" si="32"/>
        <v>0</v>
      </c>
      <c r="AL47" s="97">
        <f t="shared" si="33"/>
        <v>0</v>
      </c>
      <c r="AM47" s="97">
        <f t="shared" si="34"/>
        <v>0</v>
      </c>
      <c r="AN47" s="97">
        <f t="shared" si="35"/>
        <v>0</v>
      </c>
      <c r="AO47" s="97">
        <f t="shared" si="36"/>
        <v>0</v>
      </c>
      <c r="AP47" s="97">
        <f t="shared" si="37"/>
        <v>0</v>
      </c>
      <c r="AQ47" s="97">
        <f t="shared" si="38"/>
        <v>0</v>
      </c>
      <c r="AR47" s="97">
        <f t="shared" si="39"/>
        <v>0</v>
      </c>
    </row>
    <row r="48" spans="1:44" x14ac:dyDescent="0.25">
      <c r="A48" s="93" t="s">
        <v>146</v>
      </c>
      <c r="B48" s="69">
        <f t="shared" si="20"/>
        <v>0</v>
      </c>
      <c r="C48" s="69" t="str">
        <f t="shared" si="21"/>
        <v>na</v>
      </c>
      <c r="D48" s="69">
        <f t="shared" si="22"/>
        <v>23.239000000000026</v>
      </c>
      <c r="E48" s="69" t="str">
        <f t="shared" si="23"/>
        <v>na</v>
      </c>
      <c r="F48" s="69">
        <f t="shared" si="24"/>
        <v>1.0539999999999836</v>
      </c>
      <c r="G48" s="69" t="str">
        <f t="shared" si="25"/>
        <v>na</v>
      </c>
      <c r="H48" s="69" t="str">
        <f t="shared" si="26"/>
        <v>na</v>
      </c>
      <c r="I48" s="69" t="str">
        <f t="shared" si="27"/>
        <v>na</v>
      </c>
      <c r="J48" s="69" t="str">
        <f t="shared" si="28"/>
        <v>na</v>
      </c>
      <c r="K48" s="91" t="str">
        <f t="shared" si="29"/>
        <v>na</v>
      </c>
      <c r="M48" s="140">
        <v>66.099999999999994</v>
      </c>
      <c r="N48" s="139"/>
      <c r="O48" s="137">
        <v>180.7</v>
      </c>
      <c r="P48" s="138"/>
      <c r="Q48" s="137">
        <v>118</v>
      </c>
      <c r="R48" s="138"/>
      <c r="S48" s="138"/>
      <c r="T48" s="126"/>
      <c r="U48" s="126"/>
      <c r="V48" s="127"/>
      <c r="X48" s="77">
        <v>316.91000000000003</v>
      </c>
      <c r="Y48" s="78">
        <v>443.19</v>
      </c>
      <c r="Z48" s="78">
        <v>677.86</v>
      </c>
      <c r="AA48" s="78">
        <v>263.45999999999998</v>
      </c>
      <c r="AB48" s="78">
        <v>251.4</v>
      </c>
      <c r="AC48" s="78" t="s">
        <v>199</v>
      </c>
      <c r="AD48" s="78">
        <v>267.55</v>
      </c>
      <c r="AE48" s="78" t="s">
        <v>199</v>
      </c>
      <c r="AF48" s="78">
        <v>405.09</v>
      </c>
      <c r="AG48" s="78" t="s">
        <v>199</v>
      </c>
      <c r="AI48" s="97">
        <f t="shared" si="30"/>
        <v>0</v>
      </c>
      <c r="AJ48" s="97">
        <f t="shared" si="31"/>
        <v>0</v>
      </c>
      <c r="AK48" s="97">
        <f t="shared" si="32"/>
        <v>0</v>
      </c>
      <c r="AL48" s="97">
        <f t="shared" si="33"/>
        <v>0</v>
      </c>
      <c r="AM48" s="97">
        <f t="shared" si="34"/>
        <v>0</v>
      </c>
      <c r="AN48" s="97">
        <f t="shared" si="35"/>
        <v>0</v>
      </c>
      <c r="AO48" s="97">
        <f t="shared" si="36"/>
        <v>0</v>
      </c>
      <c r="AP48" s="97">
        <f t="shared" si="37"/>
        <v>0</v>
      </c>
      <c r="AQ48" s="97">
        <f t="shared" si="38"/>
        <v>0</v>
      </c>
      <c r="AR48" s="97">
        <f t="shared" si="39"/>
        <v>0</v>
      </c>
    </row>
    <row r="49" spans="1:44" x14ac:dyDescent="0.25">
      <c r="A49" s="93" t="s">
        <v>147</v>
      </c>
      <c r="B49" s="69">
        <f t="shared" si="20"/>
        <v>0</v>
      </c>
      <c r="C49" s="69">
        <f t="shared" si="21"/>
        <v>0</v>
      </c>
      <c r="D49" s="69">
        <f t="shared" si="22"/>
        <v>0</v>
      </c>
      <c r="E49" s="69" t="str">
        <f t="shared" si="23"/>
        <v>na</v>
      </c>
      <c r="F49" s="69" t="str">
        <f t="shared" si="24"/>
        <v>na</v>
      </c>
      <c r="G49" s="69" t="str">
        <f t="shared" si="25"/>
        <v>na</v>
      </c>
      <c r="H49" s="69" t="str">
        <f t="shared" si="26"/>
        <v>na</v>
      </c>
      <c r="I49" s="69" t="str">
        <f t="shared" si="27"/>
        <v>na</v>
      </c>
      <c r="J49" s="69" t="str">
        <f t="shared" si="28"/>
        <v>na</v>
      </c>
      <c r="K49" s="91" t="str">
        <f t="shared" si="29"/>
        <v>na</v>
      </c>
      <c r="M49" s="140">
        <v>69.400000000000006</v>
      </c>
      <c r="N49" s="137">
        <v>54.7</v>
      </c>
      <c r="O49" s="137">
        <v>193.3</v>
      </c>
      <c r="P49" s="138"/>
      <c r="Q49" s="138"/>
      <c r="R49" s="138"/>
      <c r="S49" s="138"/>
      <c r="T49" s="126"/>
      <c r="U49" s="126"/>
      <c r="V49" s="127"/>
      <c r="X49" s="77">
        <v>305.39</v>
      </c>
      <c r="Y49" s="78">
        <v>453.74</v>
      </c>
      <c r="Z49" s="78">
        <v>668.76</v>
      </c>
      <c r="AA49" s="78">
        <v>263.45999999999998</v>
      </c>
      <c r="AB49" s="78">
        <v>254.39</v>
      </c>
      <c r="AC49" s="78">
        <v>182.6</v>
      </c>
      <c r="AD49" s="78">
        <v>267.55</v>
      </c>
      <c r="AE49" s="79" t="s">
        <v>199</v>
      </c>
      <c r="AF49" s="78">
        <v>405.09</v>
      </c>
      <c r="AG49" s="79" t="s">
        <v>199</v>
      </c>
      <c r="AI49" s="97">
        <f t="shared" si="30"/>
        <v>0</v>
      </c>
      <c r="AJ49" s="97">
        <f t="shared" si="31"/>
        <v>0</v>
      </c>
      <c r="AK49" s="97">
        <f t="shared" si="32"/>
        <v>0</v>
      </c>
      <c r="AL49" s="97">
        <f t="shared" si="33"/>
        <v>0</v>
      </c>
      <c r="AM49" s="97">
        <f t="shared" si="34"/>
        <v>0</v>
      </c>
      <c r="AN49" s="97">
        <f t="shared" si="35"/>
        <v>0</v>
      </c>
      <c r="AO49" s="97">
        <f t="shared" si="36"/>
        <v>0</v>
      </c>
      <c r="AP49" s="97">
        <f t="shared" si="37"/>
        <v>0</v>
      </c>
      <c r="AQ49" s="97">
        <f t="shared" si="38"/>
        <v>0</v>
      </c>
      <c r="AR49" s="97">
        <f t="shared" si="39"/>
        <v>0</v>
      </c>
    </row>
    <row r="50" spans="1:44" x14ac:dyDescent="0.25">
      <c r="A50" s="93" t="s">
        <v>148</v>
      </c>
      <c r="B50" s="69">
        <f t="shared" si="20"/>
        <v>0</v>
      </c>
      <c r="C50" s="69">
        <f t="shared" si="21"/>
        <v>4.0205000000000153</v>
      </c>
      <c r="D50" s="69">
        <f t="shared" si="22"/>
        <v>60.702848837209295</v>
      </c>
      <c r="E50" s="69" t="str">
        <f t="shared" si="23"/>
        <v>na</v>
      </c>
      <c r="F50" s="69" t="str">
        <f t="shared" si="24"/>
        <v>na</v>
      </c>
      <c r="G50" s="69" t="str">
        <f t="shared" si="25"/>
        <v>na</v>
      </c>
      <c r="H50" s="69" t="str">
        <f t="shared" si="26"/>
        <v>na</v>
      </c>
      <c r="I50" s="69" t="str">
        <f t="shared" si="27"/>
        <v>na</v>
      </c>
      <c r="J50" s="69" t="str">
        <f t="shared" si="28"/>
        <v>na</v>
      </c>
      <c r="K50" s="91" t="str">
        <f t="shared" si="29"/>
        <v>na</v>
      </c>
      <c r="M50" s="140">
        <v>67.599999999999994</v>
      </c>
      <c r="N50" s="137">
        <v>37.200000000000003</v>
      </c>
      <c r="O50" s="137">
        <v>146.6</v>
      </c>
      <c r="P50" s="138"/>
      <c r="Q50" s="138"/>
      <c r="R50" s="138"/>
      <c r="S50" s="138"/>
      <c r="T50" s="126"/>
      <c r="U50" s="126"/>
      <c r="V50" s="127"/>
      <c r="X50" s="77">
        <v>311.14999999999998</v>
      </c>
      <c r="Y50" s="78">
        <v>337.67</v>
      </c>
      <c r="Z50" s="78">
        <v>614.16999999999996</v>
      </c>
      <c r="AA50" s="78">
        <v>287.41000000000003</v>
      </c>
      <c r="AB50" s="78">
        <v>212.49</v>
      </c>
      <c r="AC50" s="78" t="s">
        <v>199</v>
      </c>
      <c r="AD50" s="78" t="s">
        <v>199</v>
      </c>
      <c r="AE50" s="78" t="s">
        <v>199</v>
      </c>
      <c r="AF50" s="78">
        <v>287.63</v>
      </c>
      <c r="AG50" s="78" t="s">
        <v>199</v>
      </c>
      <c r="AI50" s="97">
        <f t="shared" si="30"/>
        <v>0</v>
      </c>
      <c r="AJ50" s="97">
        <f t="shared" si="31"/>
        <v>0</v>
      </c>
      <c r="AK50" s="97">
        <f t="shared" si="32"/>
        <v>1</v>
      </c>
      <c r="AL50" s="97">
        <f t="shared" si="33"/>
        <v>0</v>
      </c>
      <c r="AM50" s="97">
        <f t="shared" si="34"/>
        <v>0</v>
      </c>
      <c r="AN50" s="97">
        <f t="shared" si="35"/>
        <v>0</v>
      </c>
      <c r="AO50" s="97">
        <f t="shared" si="36"/>
        <v>0</v>
      </c>
      <c r="AP50" s="97">
        <f t="shared" si="37"/>
        <v>0</v>
      </c>
      <c r="AQ50" s="97">
        <f t="shared" si="38"/>
        <v>0</v>
      </c>
      <c r="AR50" s="97">
        <f t="shared" si="39"/>
        <v>0</v>
      </c>
    </row>
    <row r="51" spans="1:44" x14ac:dyDescent="0.25">
      <c r="A51" s="93" t="s">
        <v>149</v>
      </c>
      <c r="B51" s="69">
        <f t="shared" si="20"/>
        <v>31.322500000000005</v>
      </c>
      <c r="C51" s="69">
        <f t="shared" si="21"/>
        <v>33.374360465116283</v>
      </c>
      <c r="D51" s="69">
        <f t="shared" si="22"/>
        <v>51.305999999999962</v>
      </c>
      <c r="E51" s="69" t="str">
        <f t="shared" si="23"/>
        <v>na</v>
      </c>
      <c r="F51" s="69" t="str">
        <f t="shared" si="24"/>
        <v>na</v>
      </c>
      <c r="G51" s="69" t="str">
        <f t="shared" si="25"/>
        <v>na</v>
      </c>
      <c r="H51" s="69" t="str">
        <f t="shared" si="26"/>
        <v>na</v>
      </c>
      <c r="I51" s="69" t="str">
        <f t="shared" si="27"/>
        <v>na</v>
      </c>
      <c r="J51" s="69" t="str">
        <f t="shared" si="28"/>
        <v>na</v>
      </c>
      <c r="K51" s="91" t="str">
        <f t="shared" si="29"/>
        <v>na</v>
      </c>
      <c r="M51" s="140">
        <v>54.4</v>
      </c>
      <c r="N51" s="137">
        <v>32.4</v>
      </c>
      <c r="O51" s="137">
        <v>141.19999999999999</v>
      </c>
      <c r="P51" s="138"/>
      <c r="Q51" s="138"/>
      <c r="R51" s="138"/>
      <c r="S51" s="138"/>
      <c r="T51" s="126"/>
      <c r="U51" s="126"/>
      <c r="V51" s="127"/>
      <c r="X51" s="77">
        <v>316.91000000000003</v>
      </c>
      <c r="Y51" s="78">
        <v>337.67</v>
      </c>
      <c r="Z51" s="78">
        <v>568.67999999999995</v>
      </c>
      <c r="AA51" s="78">
        <v>292.2</v>
      </c>
      <c r="AB51" s="78">
        <v>221.47</v>
      </c>
      <c r="AC51" s="78">
        <v>182.6</v>
      </c>
      <c r="AD51" s="78">
        <v>267.55</v>
      </c>
      <c r="AE51" s="78">
        <v>274.49</v>
      </c>
      <c r="AF51" s="78">
        <v>294.27999999999997</v>
      </c>
      <c r="AG51" s="78">
        <v>224.55</v>
      </c>
      <c r="AI51" s="97">
        <f t="shared" si="30"/>
        <v>1</v>
      </c>
      <c r="AJ51" s="97">
        <f t="shared" si="31"/>
        <v>1</v>
      </c>
      <c r="AK51" s="97">
        <f t="shared" si="32"/>
        <v>0</v>
      </c>
      <c r="AL51" s="97">
        <f t="shared" si="33"/>
        <v>0</v>
      </c>
      <c r="AM51" s="97">
        <f t="shared" si="34"/>
        <v>0</v>
      </c>
      <c r="AN51" s="97">
        <f t="shared" si="35"/>
        <v>0</v>
      </c>
      <c r="AO51" s="97">
        <f t="shared" si="36"/>
        <v>0</v>
      </c>
      <c r="AP51" s="97">
        <f t="shared" si="37"/>
        <v>0</v>
      </c>
      <c r="AQ51" s="97">
        <f t="shared" si="38"/>
        <v>0</v>
      </c>
      <c r="AR51" s="97">
        <f t="shared" si="39"/>
        <v>0</v>
      </c>
    </row>
    <row r="52" spans="1:44" x14ac:dyDescent="0.25">
      <c r="A52" s="93" t="s">
        <v>150</v>
      </c>
      <c r="B52" s="69" t="str">
        <f t="shared" si="20"/>
        <v>na</v>
      </c>
      <c r="C52" s="69">
        <f t="shared" si="21"/>
        <v>0</v>
      </c>
      <c r="D52" s="69">
        <f t="shared" si="22"/>
        <v>65.917499999999961</v>
      </c>
      <c r="E52" s="69" t="str">
        <f t="shared" si="23"/>
        <v>na</v>
      </c>
      <c r="F52" s="69" t="str">
        <f t="shared" si="24"/>
        <v>na</v>
      </c>
      <c r="G52" s="69" t="str">
        <f t="shared" si="25"/>
        <v>na</v>
      </c>
      <c r="H52" s="69" t="str">
        <f t="shared" si="26"/>
        <v>na</v>
      </c>
      <c r="I52" s="69" t="str">
        <f t="shared" si="27"/>
        <v>na</v>
      </c>
      <c r="J52" s="69" t="str">
        <f t="shared" si="28"/>
        <v>na</v>
      </c>
      <c r="K52" s="91" t="str">
        <f t="shared" si="29"/>
        <v>na</v>
      </c>
      <c r="M52" s="136"/>
      <c r="N52" s="137">
        <v>61.7</v>
      </c>
      <c r="O52" s="137">
        <v>203.4</v>
      </c>
      <c r="P52" s="138"/>
      <c r="Q52" s="138"/>
      <c r="R52" s="138"/>
      <c r="S52" s="138"/>
      <c r="T52" s="126"/>
      <c r="U52" s="126"/>
      <c r="V52" s="127"/>
      <c r="X52" s="77">
        <v>259.29000000000002</v>
      </c>
      <c r="Y52" s="78">
        <v>506.51</v>
      </c>
      <c r="Z52" s="78">
        <v>809.79</v>
      </c>
      <c r="AA52" s="78">
        <v>268.25</v>
      </c>
      <c r="AB52" s="78">
        <v>218.47</v>
      </c>
      <c r="AC52" s="79" t="s">
        <v>199</v>
      </c>
      <c r="AD52" s="79" t="s">
        <v>199</v>
      </c>
      <c r="AE52" s="79" t="s">
        <v>199</v>
      </c>
      <c r="AF52" s="79" t="s">
        <v>199</v>
      </c>
      <c r="AG52" s="79" t="s">
        <v>199</v>
      </c>
      <c r="AI52" s="97">
        <f t="shared" si="30"/>
        <v>0</v>
      </c>
      <c r="AJ52" s="97">
        <f t="shared" si="31"/>
        <v>0</v>
      </c>
      <c r="AK52" s="97">
        <f t="shared" si="32"/>
        <v>0</v>
      </c>
      <c r="AL52" s="97">
        <f t="shared" si="33"/>
        <v>0</v>
      </c>
      <c r="AM52" s="97">
        <f t="shared" si="34"/>
        <v>0</v>
      </c>
      <c r="AN52" s="97">
        <f t="shared" si="35"/>
        <v>0</v>
      </c>
      <c r="AO52" s="97">
        <f t="shared" si="36"/>
        <v>0</v>
      </c>
      <c r="AP52" s="97">
        <f t="shared" si="37"/>
        <v>0</v>
      </c>
      <c r="AQ52" s="97">
        <f t="shared" si="38"/>
        <v>0</v>
      </c>
      <c r="AR52" s="97">
        <f t="shared" si="39"/>
        <v>0</v>
      </c>
    </row>
    <row r="53" spans="1:44" x14ac:dyDescent="0.25">
      <c r="A53" s="93" t="s">
        <v>151</v>
      </c>
      <c r="B53" s="69" t="str">
        <f t="shared" si="20"/>
        <v>na</v>
      </c>
      <c r="C53" s="69">
        <f t="shared" si="21"/>
        <v>0</v>
      </c>
      <c r="D53" s="69">
        <f t="shared" si="22"/>
        <v>27.327499999999979</v>
      </c>
      <c r="E53" s="69" t="str">
        <f t="shared" si="23"/>
        <v>na</v>
      </c>
      <c r="F53" s="69" t="str">
        <f t="shared" si="24"/>
        <v>na</v>
      </c>
      <c r="G53" s="69" t="str">
        <f t="shared" si="25"/>
        <v>na</v>
      </c>
      <c r="H53" s="69" t="str">
        <f t="shared" si="26"/>
        <v>na</v>
      </c>
      <c r="I53" s="69" t="str">
        <f t="shared" si="27"/>
        <v>na</v>
      </c>
      <c r="J53" s="69" t="str">
        <f t="shared" si="28"/>
        <v>na</v>
      </c>
      <c r="K53" s="91" t="str">
        <f t="shared" si="29"/>
        <v>na</v>
      </c>
      <c r="M53" s="136"/>
      <c r="N53" s="137">
        <v>52.5</v>
      </c>
      <c r="O53" s="137">
        <v>192</v>
      </c>
      <c r="P53" s="138"/>
      <c r="Q53" s="138"/>
      <c r="R53" s="138"/>
      <c r="S53" s="138"/>
      <c r="T53" s="126"/>
      <c r="U53" s="126"/>
      <c r="V53" s="127"/>
      <c r="X53" s="77">
        <v>253.53</v>
      </c>
      <c r="Y53" s="78">
        <v>432.64</v>
      </c>
      <c r="Z53" s="78">
        <v>723.35</v>
      </c>
      <c r="AA53" s="78">
        <v>234.72</v>
      </c>
      <c r="AB53" s="78">
        <v>167.6</v>
      </c>
      <c r="AC53" s="79" t="s">
        <v>199</v>
      </c>
      <c r="AD53" s="79" t="s">
        <v>199</v>
      </c>
      <c r="AE53" s="79" t="s">
        <v>199</v>
      </c>
      <c r="AF53" s="78" t="s">
        <v>199</v>
      </c>
      <c r="AG53" s="79" t="s">
        <v>199</v>
      </c>
      <c r="AI53" s="97">
        <f t="shared" si="30"/>
        <v>0</v>
      </c>
      <c r="AJ53" s="97">
        <f t="shared" si="31"/>
        <v>0</v>
      </c>
      <c r="AK53" s="97">
        <f t="shared" si="32"/>
        <v>0</v>
      </c>
      <c r="AL53" s="97">
        <f t="shared" si="33"/>
        <v>0</v>
      </c>
      <c r="AM53" s="97">
        <f t="shared" si="34"/>
        <v>0</v>
      </c>
      <c r="AN53" s="97">
        <f t="shared" si="35"/>
        <v>0</v>
      </c>
      <c r="AO53" s="97">
        <f t="shared" si="36"/>
        <v>0</v>
      </c>
      <c r="AP53" s="97">
        <f t="shared" si="37"/>
        <v>0</v>
      </c>
      <c r="AQ53" s="97">
        <f t="shared" si="38"/>
        <v>0</v>
      </c>
      <c r="AR53" s="97">
        <f t="shared" si="39"/>
        <v>0</v>
      </c>
    </row>
    <row r="54" spans="1:44" x14ac:dyDescent="0.25">
      <c r="A54" s="93" t="s">
        <v>152</v>
      </c>
      <c r="B54" s="69" t="str">
        <f t="shared" si="20"/>
        <v>na</v>
      </c>
      <c r="C54" s="69">
        <f t="shared" si="21"/>
        <v>0</v>
      </c>
      <c r="D54" s="69">
        <f t="shared" si="22"/>
        <v>23.408999999999967</v>
      </c>
      <c r="E54" s="69" t="str">
        <f t="shared" si="23"/>
        <v>na</v>
      </c>
      <c r="F54" s="69">
        <f t="shared" si="24"/>
        <v>20.409883720930232</v>
      </c>
      <c r="G54" s="69" t="str">
        <f t="shared" si="25"/>
        <v>na</v>
      </c>
      <c r="H54" s="69" t="str">
        <f t="shared" si="26"/>
        <v>na</v>
      </c>
      <c r="I54" s="69" t="str">
        <f t="shared" si="27"/>
        <v>na</v>
      </c>
      <c r="J54" s="69" t="str">
        <f t="shared" si="28"/>
        <v>na</v>
      </c>
      <c r="K54" s="91" t="str">
        <f t="shared" si="29"/>
        <v>na</v>
      </c>
      <c r="M54" s="136"/>
      <c r="N54" s="137">
        <v>51</v>
      </c>
      <c r="O54" s="137">
        <v>185.7</v>
      </c>
      <c r="P54" s="138"/>
      <c r="Q54" s="137">
        <v>85.7</v>
      </c>
      <c r="R54" s="138"/>
      <c r="S54" s="138"/>
      <c r="T54" s="126"/>
      <c r="U54" s="126"/>
      <c r="V54" s="127"/>
      <c r="X54" s="77">
        <v>253.53</v>
      </c>
      <c r="Y54" s="78">
        <v>443.19</v>
      </c>
      <c r="Z54" s="78">
        <v>696.06</v>
      </c>
      <c r="AA54" s="78">
        <v>229.93</v>
      </c>
      <c r="AB54" s="78">
        <v>206.5</v>
      </c>
      <c r="AC54" s="79" t="s">
        <v>199</v>
      </c>
      <c r="AD54" s="79" t="s">
        <v>199</v>
      </c>
      <c r="AE54" s="79" t="s">
        <v>199</v>
      </c>
      <c r="AF54" s="78" t="s">
        <v>199</v>
      </c>
      <c r="AG54" s="79" t="s">
        <v>199</v>
      </c>
      <c r="AI54" s="97">
        <f t="shared" si="30"/>
        <v>0</v>
      </c>
      <c r="AJ54" s="97">
        <f t="shared" si="31"/>
        <v>0</v>
      </c>
      <c r="AK54" s="97">
        <f t="shared" si="32"/>
        <v>0</v>
      </c>
      <c r="AL54" s="97">
        <f t="shared" si="33"/>
        <v>0</v>
      </c>
      <c r="AM54" s="97">
        <f t="shared" si="34"/>
        <v>1</v>
      </c>
      <c r="AN54" s="97">
        <f t="shared" si="35"/>
        <v>0</v>
      </c>
      <c r="AO54" s="97">
        <f t="shared" si="36"/>
        <v>0</v>
      </c>
      <c r="AP54" s="97">
        <f t="shared" si="37"/>
        <v>0</v>
      </c>
      <c r="AQ54" s="97">
        <f t="shared" si="38"/>
        <v>0</v>
      </c>
      <c r="AR54" s="97">
        <f t="shared" si="39"/>
        <v>0</v>
      </c>
    </row>
    <row r="55" spans="1:44" x14ac:dyDescent="0.25">
      <c r="A55" s="93" t="s">
        <v>153</v>
      </c>
      <c r="B55" s="69" t="str">
        <f t="shared" si="20"/>
        <v>na</v>
      </c>
      <c r="C55" s="69">
        <f t="shared" si="21"/>
        <v>0</v>
      </c>
      <c r="D55" s="69">
        <f t="shared" si="22"/>
        <v>0</v>
      </c>
      <c r="E55" s="69" t="str">
        <f t="shared" si="23"/>
        <v>na</v>
      </c>
      <c r="F55" s="69" t="str">
        <f t="shared" si="24"/>
        <v>na</v>
      </c>
      <c r="G55" s="69" t="str">
        <f t="shared" si="25"/>
        <v>na</v>
      </c>
      <c r="H55" s="69" t="str">
        <f t="shared" si="26"/>
        <v>na</v>
      </c>
      <c r="I55" s="69" t="str">
        <f t="shared" si="27"/>
        <v>na</v>
      </c>
      <c r="J55" s="69" t="str">
        <f t="shared" si="28"/>
        <v>na</v>
      </c>
      <c r="K55" s="91" t="str">
        <f t="shared" si="29"/>
        <v>na</v>
      </c>
      <c r="M55" s="136"/>
      <c r="N55" s="137">
        <v>48.3</v>
      </c>
      <c r="O55" s="137">
        <v>171.4</v>
      </c>
      <c r="P55" s="138"/>
      <c r="Q55" s="138"/>
      <c r="R55" s="138"/>
      <c r="S55" s="138"/>
      <c r="T55" s="126"/>
      <c r="U55" s="126"/>
      <c r="V55" s="127"/>
      <c r="X55" s="77">
        <v>218.96</v>
      </c>
      <c r="Y55" s="78">
        <v>327.12</v>
      </c>
      <c r="Z55" s="78">
        <v>486.79</v>
      </c>
      <c r="AA55" s="78">
        <v>201.19</v>
      </c>
      <c r="AB55" s="78">
        <v>143.65</v>
      </c>
      <c r="AC55" s="79" t="s">
        <v>199</v>
      </c>
      <c r="AD55" s="79">
        <v>267.55</v>
      </c>
      <c r="AE55" s="79" t="s">
        <v>199</v>
      </c>
      <c r="AF55" s="78" t="s">
        <v>199</v>
      </c>
      <c r="AG55" s="79" t="s">
        <v>199</v>
      </c>
      <c r="AI55" s="97">
        <f t="shared" si="30"/>
        <v>0</v>
      </c>
      <c r="AJ55" s="97">
        <f t="shared" si="31"/>
        <v>0</v>
      </c>
      <c r="AK55" s="97">
        <f t="shared" si="32"/>
        <v>0</v>
      </c>
      <c r="AL55" s="97">
        <f t="shared" si="33"/>
        <v>0</v>
      </c>
      <c r="AM55" s="97">
        <f t="shared" si="34"/>
        <v>0</v>
      </c>
      <c r="AN55" s="97">
        <f t="shared" si="35"/>
        <v>0</v>
      </c>
      <c r="AO55" s="97">
        <f t="shared" si="36"/>
        <v>0</v>
      </c>
      <c r="AP55" s="97">
        <f t="shared" si="37"/>
        <v>0</v>
      </c>
      <c r="AQ55" s="97">
        <f t="shared" si="38"/>
        <v>0</v>
      </c>
      <c r="AR55" s="97">
        <f t="shared" si="39"/>
        <v>0</v>
      </c>
    </row>
    <row r="56" spans="1:44" x14ac:dyDescent="0.25">
      <c r="A56" s="93" t="s">
        <v>154</v>
      </c>
      <c r="B56" s="69">
        <f t="shared" si="20"/>
        <v>0</v>
      </c>
      <c r="C56" s="69">
        <f t="shared" si="21"/>
        <v>0</v>
      </c>
      <c r="D56" s="69">
        <f t="shared" si="22"/>
        <v>0</v>
      </c>
      <c r="E56" s="69">
        <f t="shared" si="23"/>
        <v>0</v>
      </c>
      <c r="F56" s="69">
        <f t="shared" si="24"/>
        <v>0</v>
      </c>
      <c r="G56" s="69" t="str">
        <f t="shared" si="25"/>
        <v>na</v>
      </c>
      <c r="H56" s="69" t="str">
        <f t="shared" si="26"/>
        <v>na</v>
      </c>
      <c r="I56" s="69" t="str">
        <f t="shared" si="27"/>
        <v>na</v>
      </c>
      <c r="J56" s="69" t="str">
        <f t="shared" si="28"/>
        <v>na</v>
      </c>
      <c r="K56" s="91" t="str">
        <f t="shared" si="29"/>
        <v>na</v>
      </c>
      <c r="M56" s="140">
        <v>52.4</v>
      </c>
      <c r="N56" s="137">
        <v>51</v>
      </c>
      <c r="O56" s="137">
        <v>171.8</v>
      </c>
      <c r="P56" s="137">
        <v>63.7</v>
      </c>
      <c r="Q56" s="137">
        <v>81.2</v>
      </c>
      <c r="R56" s="138"/>
      <c r="S56" s="138"/>
      <c r="T56" s="126"/>
      <c r="U56" s="126"/>
      <c r="V56" s="127"/>
      <c r="X56" s="77">
        <v>230.48</v>
      </c>
      <c r="Y56" s="78">
        <v>390.43</v>
      </c>
      <c r="Z56" s="78">
        <v>532.28</v>
      </c>
      <c r="AA56" s="78">
        <v>234.72</v>
      </c>
      <c r="AB56" s="78">
        <v>152.63</v>
      </c>
      <c r="AC56" s="78" t="s">
        <v>199</v>
      </c>
      <c r="AD56" s="78">
        <v>267.55</v>
      </c>
      <c r="AE56" s="78">
        <v>281.72000000000003</v>
      </c>
      <c r="AF56" s="78">
        <v>284.39</v>
      </c>
      <c r="AG56" s="78" t="s">
        <v>199</v>
      </c>
      <c r="AI56" s="97">
        <f t="shared" si="30"/>
        <v>0</v>
      </c>
      <c r="AJ56" s="97">
        <f t="shared" si="31"/>
        <v>0</v>
      </c>
      <c r="AK56" s="97">
        <f t="shared" si="32"/>
        <v>0</v>
      </c>
      <c r="AL56" s="97">
        <f t="shared" si="33"/>
        <v>0</v>
      </c>
      <c r="AM56" s="97">
        <f t="shared" si="34"/>
        <v>0</v>
      </c>
      <c r="AN56" s="97">
        <f t="shared" si="35"/>
        <v>0</v>
      </c>
      <c r="AO56" s="97">
        <f t="shared" si="36"/>
        <v>0</v>
      </c>
      <c r="AP56" s="97">
        <f t="shared" si="37"/>
        <v>0</v>
      </c>
      <c r="AQ56" s="97">
        <f t="shared" si="38"/>
        <v>0</v>
      </c>
      <c r="AR56" s="97">
        <f t="shared" si="39"/>
        <v>0</v>
      </c>
    </row>
    <row r="57" spans="1:44" x14ac:dyDescent="0.25">
      <c r="A57" s="93" t="s">
        <v>155</v>
      </c>
      <c r="B57" s="69" t="str">
        <f t="shared" si="20"/>
        <v>na</v>
      </c>
      <c r="C57" s="69">
        <f t="shared" si="21"/>
        <v>0</v>
      </c>
      <c r="D57" s="69">
        <f t="shared" si="22"/>
        <v>57.103000000000051</v>
      </c>
      <c r="E57" s="69" t="str">
        <f t="shared" si="23"/>
        <v>na</v>
      </c>
      <c r="F57" s="69" t="str">
        <f t="shared" si="24"/>
        <v>na</v>
      </c>
      <c r="G57" s="69" t="str">
        <f t="shared" si="25"/>
        <v>na</v>
      </c>
      <c r="H57" s="69" t="str">
        <f t="shared" si="26"/>
        <v>na</v>
      </c>
      <c r="I57" s="69" t="str">
        <f t="shared" si="27"/>
        <v>na</v>
      </c>
      <c r="J57" s="69" t="str">
        <f t="shared" si="28"/>
        <v>na</v>
      </c>
      <c r="K57" s="91" t="str">
        <f t="shared" si="29"/>
        <v>na</v>
      </c>
      <c r="M57" s="136"/>
      <c r="N57" s="137">
        <v>58.2</v>
      </c>
      <c r="O57" s="137">
        <v>198.7</v>
      </c>
      <c r="P57" s="138"/>
      <c r="Q57" s="138"/>
      <c r="R57" s="138"/>
      <c r="S57" s="138"/>
      <c r="T57" s="126"/>
      <c r="U57" s="126"/>
      <c r="V57" s="127"/>
      <c r="X57" s="77">
        <v>242</v>
      </c>
      <c r="Y57" s="78">
        <v>485.4</v>
      </c>
      <c r="Z57" s="78">
        <v>782.5</v>
      </c>
      <c r="AA57" s="78">
        <v>268.25</v>
      </c>
      <c r="AB57" s="78">
        <v>203.51</v>
      </c>
      <c r="AC57" s="79" t="s">
        <v>199</v>
      </c>
      <c r="AD57" s="79">
        <v>267.55</v>
      </c>
      <c r="AE57" s="79" t="s">
        <v>199</v>
      </c>
      <c r="AF57" s="80" t="s">
        <v>199</v>
      </c>
      <c r="AG57" s="79" t="s">
        <v>199</v>
      </c>
      <c r="AI57" s="97">
        <f t="shared" si="30"/>
        <v>0</v>
      </c>
      <c r="AJ57" s="97">
        <f t="shared" si="31"/>
        <v>0</v>
      </c>
      <c r="AK57" s="97">
        <f t="shared" si="32"/>
        <v>0</v>
      </c>
      <c r="AL57" s="97">
        <f t="shared" si="33"/>
        <v>0</v>
      </c>
      <c r="AM57" s="97">
        <f t="shared" si="34"/>
        <v>0</v>
      </c>
      <c r="AN57" s="97">
        <f t="shared" si="35"/>
        <v>0</v>
      </c>
      <c r="AO57" s="97">
        <f t="shared" si="36"/>
        <v>0</v>
      </c>
      <c r="AP57" s="97">
        <f t="shared" si="37"/>
        <v>0</v>
      </c>
      <c r="AQ57" s="97">
        <f t="shared" si="38"/>
        <v>0</v>
      </c>
      <c r="AR57" s="97">
        <f t="shared" si="39"/>
        <v>0</v>
      </c>
    </row>
    <row r="58" spans="1:44" x14ac:dyDescent="0.25">
      <c r="A58" s="93" t="s">
        <v>156</v>
      </c>
      <c r="B58" s="69" t="str">
        <f t="shared" si="20"/>
        <v>na</v>
      </c>
      <c r="C58" s="69">
        <f t="shared" si="21"/>
        <v>0.10200000000005217</v>
      </c>
      <c r="D58" s="69">
        <f t="shared" si="22"/>
        <v>15.979999999999961</v>
      </c>
      <c r="E58" s="69" t="str">
        <f t="shared" si="23"/>
        <v>na</v>
      </c>
      <c r="F58" s="69" t="str">
        <f t="shared" si="24"/>
        <v>na</v>
      </c>
      <c r="G58" s="69" t="str">
        <f t="shared" si="25"/>
        <v>na</v>
      </c>
      <c r="H58" s="69" t="str">
        <f t="shared" si="26"/>
        <v>na</v>
      </c>
      <c r="I58" s="69" t="str">
        <f t="shared" si="27"/>
        <v>na</v>
      </c>
      <c r="J58" s="69" t="str">
        <f t="shared" si="28"/>
        <v>na</v>
      </c>
      <c r="K58" s="91" t="str">
        <f t="shared" si="29"/>
        <v>na</v>
      </c>
      <c r="M58" s="136"/>
      <c r="N58" s="137">
        <v>55.4</v>
      </c>
      <c r="O58" s="137">
        <v>199.5</v>
      </c>
      <c r="P58" s="138"/>
      <c r="Q58" s="138"/>
      <c r="R58" s="138"/>
      <c r="S58" s="138"/>
      <c r="T58" s="126"/>
      <c r="U58" s="126"/>
      <c r="V58" s="127"/>
      <c r="X58" s="77">
        <v>288.10000000000002</v>
      </c>
      <c r="Y58" s="78">
        <v>495.95</v>
      </c>
      <c r="Z58" s="78">
        <v>737</v>
      </c>
      <c r="AA58" s="78">
        <v>268.25</v>
      </c>
      <c r="AB58" s="78">
        <v>239.42</v>
      </c>
      <c r="AC58" s="79" t="s">
        <v>199</v>
      </c>
      <c r="AD58" s="79">
        <v>267.55</v>
      </c>
      <c r="AE58" s="79" t="s">
        <v>199</v>
      </c>
      <c r="AF58" s="79" t="s">
        <v>199</v>
      </c>
      <c r="AG58" s="79" t="s">
        <v>199</v>
      </c>
      <c r="AI58" s="97">
        <f t="shared" si="30"/>
        <v>0</v>
      </c>
      <c r="AJ58" s="97">
        <f t="shared" si="31"/>
        <v>0</v>
      </c>
      <c r="AK58" s="97">
        <f t="shared" si="32"/>
        <v>0</v>
      </c>
      <c r="AL58" s="97">
        <f t="shared" si="33"/>
        <v>0</v>
      </c>
      <c r="AM58" s="97">
        <f t="shared" si="34"/>
        <v>0</v>
      </c>
      <c r="AN58" s="97">
        <f t="shared" si="35"/>
        <v>0</v>
      </c>
      <c r="AO58" s="97">
        <f t="shared" si="36"/>
        <v>0</v>
      </c>
      <c r="AP58" s="97">
        <f t="shared" si="37"/>
        <v>0</v>
      </c>
      <c r="AQ58" s="97">
        <f t="shared" si="38"/>
        <v>0</v>
      </c>
      <c r="AR58" s="97">
        <f t="shared" si="39"/>
        <v>0</v>
      </c>
    </row>
    <row r="59" spans="1:44" x14ac:dyDescent="0.25">
      <c r="A59" s="93" t="s">
        <v>157</v>
      </c>
      <c r="B59" s="69" t="str">
        <f t="shared" si="20"/>
        <v>na</v>
      </c>
      <c r="C59" s="69">
        <f t="shared" si="21"/>
        <v>0</v>
      </c>
      <c r="D59" s="69">
        <f t="shared" si="22"/>
        <v>0</v>
      </c>
      <c r="E59" s="69" t="str">
        <f t="shared" si="23"/>
        <v>na</v>
      </c>
      <c r="F59" s="69" t="str">
        <f t="shared" si="24"/>
        <v>na</v>
      </c>
      <c r="G59" s="69" t="str">
        <f t="shared" si="25"/>
        <v>na</v>
      </c>
      <c r="H59" s="69" t="str">
        <f t="shared" si="26"/>
        <v>na</v>
      </c>
      <c r="I59" s="69" t="str">
        <f t="shared" si="27"/>
        <v>na</v>
      </c>
      <c r="J59" s="69" t="str">
        <f t="shared" si="28"/>
        <v>na</v>
      </c>
      <c r="K59" s="91" t="str">
        <f t="shared" si="29"/>
        <v>na</v>
      </c>
      <c r="M59" s="136"/>
      <c r="N59" s="137">
        <v>60.1</v>
      </c>
      <c r="O59" s="137">
        <v>206.8</v>
      </c>
      <c r="P59" s="138"/>
      <c r="Q59" s="138"/>
      <c r="R59" s="138"/>
      <c r="S59" s="138"/>
      <c r="T59" s="126"/>
      <c r="U59" s="126"/>
      <c r="V59" s="127"/>
      <c r="X59" s="77">
        <v>224.72</v>
      </c>
      <c r="Y59" s="78">
        <v>485.4</v>
      </c>
      <c r="Z59" s="78">
        <v>737</v>
      </c>
      <c r="AA59" s="78">
        <v>277.83</v>
      </c>
      <c r="AB59" s="78">
        <v>191.54</v>
      </c>
      <c r="AC59" s="79" t="s">
        <v>199</v>
      </c>
      <c r="AD59" s="79" t="s">
        <v>199</v>
      </c>
      <c r="AE59" s="79" t="s">
        <v>199</v>
      </c>
      <c r="AF59" s="79" t="s">
        <v>199</v>
      </c>
      <c r="AG59" s="79" t="s">
        <v>199</v>
      </c>
      <c r="AI59" s="97">
        <f t="shared" si="30"/>
        <v>0</v>
      </c>
      <c r="AJ59" s="97">
        <f t="shared" si="31"/>
        <v>0</v>
      </c>
      <c r="AK59" s="97">
        <f t="shared" si="32"/>
        <v>0</v>
      </c>
      <c r="AL59" s="97">
        <f t="shared" si="33"/>
        <v>0</v>
      </c>
      <c r="AM59" s="97">
        <f t="shared" si="34"/>
        <v>0</v>
      </c>
      <c r="AN59" s="97">
        <f t="shared" si="35"/>
        <v>0</v>
      </c>
      <c r="AO59" s="97">
        <f t="shared" si="36"/>
        <v>0</v>
      </c>
      <c r="AP59" s="97">
        <f t="shared" si="37"/>
        <v>0</v>
      </c>
      <c r="AQ59" s="97">
        <f t="shared" si="38"/>
        <v>0</v>
      </c>
      <c r="AR59" s="97">
        <f t="shared" si="39"/>
        <v>0</v>
      </c>
    </row>
    <row r="60" spans="1:44" x14ac:dyDescent="0.25">
      <c r="A60" s="93" t="s">
        <v>158</v>
      </c>
      <c r="B60" s="69" t="str">
        <f t="shared" si="20"/>
        <v>na</v>
      </c>
      <c r="C60" s="69">
        <f t="shared" si="21"/>
        <v>0</v>
      </c>
      <c r="D60" s="69">
        <f t="shared" si="22"/>
        <v>34.339999999999982</v>
      </c>
      <c r="E60" s="69" t="str">
        <f t="shared" si="23"/>
        <v>na</v>
      </c>
      <c r="F60" s="69" t="str">
        <f t="shared" si="24"/>
        <v>na</v>
      </c>
      <c r="G60" s="69" t="str">
        <f t="shared" si="25"/>
        <v>na</v>
      </c>
      <c r="H60" s="69" t="str">
        <f t="shared" si="26"/>
        <v>na</v>
      </c>
      <c r="I60" s="69" t="str">
        <f t="shared" si="27"/>
        <v>na</v>
      </c>
      <c r="J60" s="69" t="str">
        <f t="shared" si="28"/>
        <v>na</v>
      </c>
      <c r="K60" s="91" t="str">
        <f t="shared" si="29"/>
        <v>na</v>
      </c>
      <c r="M60" s="136"/>
      <c r="N60" s="137">
        <v>57.1</v>
      </c>
      <c r="O60" s="137">
        <v>193.5</v>
      </c>
      <c r="P60" s="138"/>
      <c r="Q60" s="138"/>
      <c r="R60" s="138"/>
      <c r="S60" s="138"/>
      <c r="T60" s="126"/>
      <c r="U60" s="126"/>
      <c r="V60" s="127"/>
      <c r="X60" s="77">
        <v>316.91000000000003</v>
      </c>
      <c r="Y60" s="78">
        <v>485.4</v>
      </c>
      <c r="Z60" s="78">
        <v>737</v>
      </c>
      <c r="AA60" s="78">
        <v>287.41000000000003</v>
      </c>
      <c r="AB60" s="78">
        <v>254.39</v>
      </c>
      <c r="AC60" s="79" t="s">
        <v>199</v>
      </c>
      <c r="AD60" s="79">
        <v>267.55</v>
      </c>
      <c r="AE60" s="79" t="s">
        <v>199</v>
      </c>
      <c r="AF60" s="79" t="s">
        <v>199</v>
      </c>
      <c r="AG60" s="79">
        <v>224.55</v>
      </c>
      <c r="AI60" s="97">
        <f t="shared" si="30"/>
        <v>0</v>
      </c>
      <c r="AJ60" s="97">
        <f t="shared" si="31"/>
        <v>0</v>
      </c>
      <c r="AK60" s="97">
        <f t="shared" si="32"/>
        <v>0</v>
      </c>
      <c r="AL60" s="97">
        <f t="shared" si="33"/>
        <v>0</v>
      </c>
      <c r="AM60" s="97">
        <f t="shared" si="34"/>
        <v>0</v>
      </c>
      <c r="AN60" s="97">
        <f t="shared" si="35"/>
        <v>0</v>
      </c>
      <c r="AO60" s="97">
        <f t="shared" si="36"/>
        <v>0</v>
      </c>
      <c r="AP60" s="97">
        <f t="shared" si="37"/>
        <v>0</v>
      </c>
      <c r="AQ60" s="97">
        <f t="shared" si="38"/>
        <v>0</v>
      </c>
      <c r="AR60" s="97">
        <f t="shared" si="39"/>
        <v>0</v>
      </c>
    </row>
    <row r="61" spans="1:44" x14ac:dyDescent="0.25">
      <c r="A61" s="93" t="s">
        <v>159</v>
      </c>
      <c r="B61" s="69">
        <f t="shared" si="20"/>
        <v>0</v>
      </c>
      <c r="C61" s="69">
        <f t="shared" si="21"/>
        <v>0</v>
      </c>
      <c r="D61" s="69">
        <f t="shared" si="22"/>
        <v>0</v>
      </c>
      <c r="E61" s="69">
        <f t="shared" si="23"/>
        <v>0</v>
      </c>
      <c r="F61" s="69" t="str">
        <f t="shared" si="24"/>
        <v>na</v>
      </c>
      <c r="G61" s="69" t="str">
        <f t="shared" si="25"/>
        <v>na</v>
      </c>
      <c r="H61" s="69" t="str">
        <f t="shared" si="26"/>
        <v>na</v>
      </c>
      <c r="I61" s="69" t="str">
        <f t="shared" si="27"/>
        <v>na</v>
      </c>
      <c r="J61" s="69" t="str">
        <f t="shared" si="28"/>
        <v>na</v>
      </c>
      <c r="K61" s="91" t="str">
        <f t="shared" si="29"/>
        <v>na</v>
      </c>
      <c r="M61" s="140">
        <v>68.400000000000006</v>
      </c>
      <c r="N61" s="137">
        <v>40</v>
      </c>
      <c r="O61" s="137">
        <v>161.30000000000001</v>
      </c>
      <c r="P61" s="137">
        <v>83.6</v>
      </c>
      <c r="Q61" s="138"/>
      <c r="R61" s="138"/>
      <c r="S61" s="138"/>
      <c r="T61" s="126"/>
      <c r="U61" s="126"/>
      <c r="V61" s="127"/>
      <c r="X61" s="77">
        <v>328.43</v>
      </c>
      <c r="Y61" s="78">
        <v>348.22</v>
      </c>
      <c r="Z61" s="78">
        <v>545.92999999999995</v>
      </c>
      <c r="AA61" s="78">
        <v>316.14999999999998</v>
      </c>
      <c r="AB61" s="78">
        <v>221.47</v>
      </c>
      <c r="AC61" s="78">
        <v>182.6</v>
      </c>
      <c r="AD61" s="78" t="s">
        <v>199</v>
      </c>
      <c r="AE61" s="78" t="s">
        <v>199</v>
      </c>
      <c r="AF61" s="78">
        <v>329.21</v>
      </c>
      <c r="AG61" s="78" t="s">
        <v>199</v>
      </c>
      <c r="AI61" s="97">
        <f t="shared" si="30"/>
        <v>0</v>
      </c>
      <c r="AJ61" s="97">
        <f t="shared" si="31"/>
        <v>0</v>
      </c>
      <c r="AK61" s="97">
        <f t="shared" si="32"/>
        <v>0</v>
      </c>
      <c r="AL61" s="97">
        <f t="shared" si="33"/>
        <v>0</v>
      </c>
      <c r="AM61" s="97">
        <f t="shared" si="34"/>
        <v>0</v>
      </c>
      <c r="AN61" s="97">
        <f t="shared" si="35"/>
        <v>0</v>
      </c>
      <c r="AO61" s="97">
        <f t="shared" si="36"/>
        <v>0</v>
      </c>
      <c r="AP61" s="97">
        <f t="shared" si="37"/>
        <v>0</v>
      </c>
      <c r="AQ61" s="97">
        <f t="shared" si="38"/>
        <v>0</v>
      </c>
      <c r="AR61" s="97">
        <f t="shared" si="39"/>
        <v>0</v>
      </c>
    </row>
    <row r="62" spans="1:44" x14ac:dyDescent="0.25">
      <c r="A62" s="93" t="s">
        <v>160</v>
      </c>
      <c r="B62" s="69" t="str">
        <f t="shared" si="20"/>
        <v>na</v>
      </c>
      <c r="C62" s="69" t="str">
        <f t="shared" si="21"/>
        <v>na</v>
      </c>
      <c r="D62" s="69" t="str">
        <f t="shared" si="22"/>
        <v>na</v>
      </c>
      <c r="E62" s="69" t="str">
        <f t="shared" si="23"/>
        <v>na</v>
      </c>
      <c r="F62" s="69">
        <f t="shared" si="24"/>
        <v>0</v>
      </c>
      <c r="G62" s="69" t="str">
        <f t="shared" si="25"/>
        <v>na</v>
      </c>
      <c r="H62" s="69" t="str">
        <f t="shared" si="26"/>
        <v>na</v>
      </c>
      <c r="I62" s="69" t="str">
        <f t="shared" si="27"/>
        <v>na</v>
      </c>
      <c r="J62" s="69" t="str">
        <f t="shared" si="28"/>
        <v>na</v>
      </c>
      <c r="K62" s="91" t="str">
        <f t="shared" si="29"/>
        <v>na</v>
      </c>
      <c r="M62" s="136"/>
      <c r="N62" s="139"/>
      <c r="O62" s="138"/>
      <c r="P62" s="138"/>
      <c r="Q62" s="137">
        <v>73.8</v>
      </c>
      <c r="R62" s="138"/>
      <c r="S62" s="138"/>
      <c r="T62" s="126"/>
      <c r="U62" s="126"/>
      <c r="V62" s="127"/>
      <c r="X62" s="77">
        <v>213.19</v>
      </c>
      <c r="Y62" s="79" t="s">
        <v>199</v>
      </c>
      <c r="Z62" s="78">
        <v>254.77</v>
      </c>
      <c r="AA62" s="78">
        <v>253.88</v>
      </c>
      <c r="AB62" s="78">
        <v>131.68</v>
      </c>
      <c r="AC62" s="79" t="s">
        <v>199</v>
      </c>
      <c r="AD62" s="79" t="s">
        <v>199</v>
      </c>
      <c r="AE62" s="80" t="s">
        <v>199</v>
      </c>
      <c r="AF62" s="80">
        <v>292.47000000000003</v>
      </c>
      <c r="AG62" s="80" t="s">
        <v>199</v>
      </c>
      <c r="AI62" s="97">
        <f t="shared" si="30"/>
        <v>0</v>
      </c>
      <c r="AJ62" s="97">
        <f t="shared" si="31"/>
        <v>0</v>
      </c>
      <c r="AK62" s="97">
        <f t="shared" si="32"/>
        <v>0</v>
      </c>
      <c r="AL62" s="97">
        <f t="shared" si="33"/>
        <v>0</v>
      </c>
      <c r="AM62" s="97">
        <f t="shared" si="34"/>
        <v>0</v>
      </c>
      <c r="AN62" s="97">
        <f t="shared" si="35"/>
        <v>0</v>
      </c>
      <c r="AO62" s="97">
        <f t="shared" si="36"/>
        <v>0</v>
      </c>
      <c r="AP62" s="97">
        <f t="shared" si="37"/>
        <v>0</v>
      </c>
      <c r="AQ62" s="97">
        <f t="shared" si="38"/>
        <v>0</v>
      </c>
      <c r="AR62" s="97">
        <f t="shared" si="39"/>
        <v>0</v>
      </c>
    </row>
    <row r="63" spans="1:44" x14ac:dyDescent="0.25">
      <c r="A63" s="93" t="s">
        <v>161</v>
      </c>
      <c r="B63" s="69" t="str">
        <f t="shared" si="20"/>
        <v>na</v>
      </c>
      <c r="C63" s="69">
        <f t="shared" si="21"/>
        <v>42.827249999999992</v>
      </c>
      <c r="D63" s="69">
        <f t="shared" si="22"/>
        <v>81.386511627906984</v>
      </c>
      <c r="E63" s="69" t="str">
        <f t="shared" si="23"/>
        <v>na</v>
      </c>
      <c r="F63" s="69">
        <f t="shared" si="24"/>
        <v>20.114360465116281</v>
      </c>
      <c r="G63" s="69" t="str">
        <f t="shared" si="25"/>
        <v>na</v>
      </c>
      <c r="H63" s="69" t="str">
        <f t="shared" si="26"/>
        <v>na</v>
      </c>
      <c r="I63" s="69" t="str">
        <f t="shared" si="27"/>
        <v>na</v>
      </c>
      <c r="J63" s="69" t="str">
        <f t="shared" si="28"/>
        <v>na</v>
      </c>
      <c r="K63" s="91" t="str">
        <f t="shared" si="29"/>
        <v>na</v>
      </c>
      <c r="M63" s="136"/>
      <c r="N63" s="137">
        <v>54.5</v>
      </c>
      <c r="O63" s="137">
        <v>184.9</v>
      </c>
      <c r="P63" s="138"/>
      <c r="Q63" s="137">
        <v>83.5</v>
      </c>
      <c r="R63" s="138"/>
      <c r="S63" s="138"/>
      <c r="T63" s="126"/>
      <c r="U63" s="126"/>
      <c r="V63" s="127"/>
      <c r="X63" s="77">
        <v>276.58</v>
      </c>
      <c r="Y63" s="78">
        <v>538.16</v>
      </c>
      <c r="Z63" s="78">
        <v>823.44</v>
      </c>
      <c r="AA63" s="78">
        <v>263.45999999999998</v>
      </c>
      <c r="AB63" s="78">
        <v>203.51</v>
      </c>
      <c r="AC63" s="79" t="s">
        <v>199</v>
      </c>
      <c r="AD63" s="79" t="s">
        <v>199</v>
      </c>
      <c r="AE63" s="79" t="s">
        <v>199</v>
      </c>
      <c r="AF63" s="79" t="s">
        <v>199</v>
      </c>
      <c r="AG63" s="79" t="s">
        <v>199</v>
      </c>
      <c r="AI63" s="97">
        <f t="shared" si="30"/>
        <v>0</v>
      </c>
      <c r="AJ63" s="97">
        <f t="shared" si="31"/>
        <v>0</v>
      </c>
      <c r="AK63" s="97">
        <f t="shared" si="32"/>
        <v>1</v>
      </c>
      <c r="AL63" s="97">
        <f t="shared" si="33"/>
        <v>0</v>
      </c>
      <c r="AM63" s="97">
        <f t="shared" si="34"/>
        <v>1</v>
      </c>
      <c r="AN63" s="97">
        <f t="shared" si="35"/>
        <v>0</v>
      </c>
      <c r="AO63" s="97">
        <f t="shared" si="36"/>
        <v>0</v>
      </c>
      <c r="AP63" s="97">
        <f t="shared" si="37"/>
        <v>0</v>
      </c>
      <c r="AQ63" s="97">
        <f t="shared" si="38"/>
        <v>0</v>
      </c>
      <c r="AR63" s="97">
        <f t="shared" si="39"/>
        <v>0</v>
      </c>
    </row>
    <row r="64" spans="1:44" x14ac:dyDescent="0.25">
      <c r="A64" s="93" t="s">
        <v>162</v>
      </c>
      <c r="B64" s="69">
        <f t="shared" si="20"/>
        <v>31.206050000000065</v>
      </c>
      <c r="C64" s="69">
        <f t="shared" si="21"/>
        <v>1.3004999999999767</v>
      </c>
      <c r="D64" s="69">
        <f t="shared" si="22"/>
        <v>53.058779069767454</v>
      </c>
      <c r="E64" s="69" t="str">
        <f t="shared" si="23"/>
        <v>na</v>
      </c>
      <c r="F64" s="69">
        <f t="shared" si="24"/>
        <v>0</v>
      </c>
      <c r="G64" s="69" t="str">
        <f t="shared" si="25"/>
        <v>na</v>
      </c>
      <c r="H64" s="69" t="str">
        <f t="shared" si="26"/>
        <v>na</v>
      </c>
      <c r="I64" s="69" t="str">
        <f t="shared" si="27"/>
        <v>na</v>
      </c>
      <c r="J64" s="69" t="str">
        <f t="shared" si="28"/>
        <v>na</v>
      </c>
      <c r="K64" s="91" t="str">
        <f t="shared" si="29"/>
        <v>na</v>
      </c>
      <c r="M64" s="140">
        <v>57.3</v>
      </c>
      <c r="N64" s="137">
        <v>35.200000000000003</v>
      </c>
      <c r="O64" s="137">
        <v>130.9</v>
      </c>
      <c r="P64" s="138"/>
      <c r="Q64" s="137">
        <v>83.8</v>
      </c>
      <c r="R64" s="138"/>
      <c r="S64" s="138"/>
      <c r="T64" s="126"/>
      <c r="U64" s="126"/>
      <c r="V64" s="127"/>
      <c r="X64" s="77">
        <v>316.91000000000003</v>
      </c>
      <c r="Y64" s="78">
        <v>316.57</v>
      </c>
      <c r="Z64" s="78">
        <v>536.83000000000004</v>
      </c>
      <c r="AA64" s="78">
        <v>258.67</v>
      </c>
      <c r="AB64" s="78">
        <v>176.58</v>
      </c>
      <c r="AC64" s="78">
        <v>194.01</v>
      </c>
      <c r="AD64" s="78">
        <v>267.55</v>
      </c>
      <c r="AE64" s="78">
        <v>260.56</v>
      </c>
      <c r="AF64" s="78">
        <v>285.81</v>
      </c>
      <c r="AG64" s="78" t="s">
        <v>199</v>
      </c>
      <c r="AI64" s="97">
        <f t="shared" si="30"/>
        <v>0</v>
      </c>
      <c r="AJ64" s="97">
        <f t="shared" si="31"/>
        <v>0</v>
      </c>
      <c r="AK64" s="97">
        <f t="shared" si="32"/>
        <v>1</v>
      </c>
      <c r="AL64" s="97">
        <f t="shared" si="33"/>
        <v>0</v>
      </c>
      <c r="AM64" s="97">
        <f t="shared" si="34"/>
        <v>0</v>
      </c>
      <c r="AN64" s="97">
        <f t="shared" si="35"/>
        <v>0</v>
      </c>
      <c r="AO64" s="97">
        <f t="shared" si="36"/>
        <v>0</v>
      </c>
      <c r="AP64" s="97">
        <f t="shared" si="37"/>
        <v>0</v>
      </c>
      <c r="AQ64" s="97">
        <f t="shared" si="38"/>
        <v>0</v>
      </c>
      <c r="AR64" s="97">
        <f t="shared" si="39"/>
        <v>0</v>
      </c>
    </row>
    <row r="65" spans="1:44" x14ac:dyDescent="0.25">
      <c r="A65" s="93" t="s">
        <v>163</v>
      </c>
      <c r="B65" s="69" t="str">
        <f t="shared" si="20"/>
        <v>na</v>
      </c>
      <c r="C65" s="69">
        <f t="shared" si="21"/>
        <v>0</v>
      </c>
      <c r="D65" s="69">
        <f t="shared" si="22"/>
        <v>0</v>
      </c>
      <c r="E65" s="69" t="str">
        <f t="shared" si="23"/>
        <v>na</v>
      </c>
      <c r="F65" s="69" t="str">
        <f t="shared" si="24"/>
        <v>na</v>
      </c>
      <c r="G65" s="69" t="str">
        <f t="shared" si="25"/>
        <v>na</v>
      </c>
      <c r="H65" s="69" t="str">
        <f t="shared" si="26"/>
        <v>na</v>
      </c>
      <c r="I65" s="69" t="str">
        <f t="shared" si="27"/>
        <v>na</v>
      </c>
      <c r="J65" s="69" t="str">
        <f t="shared" si="28"/>
        <v>na</v>
      </c>
      <c r="K65" s="91" t="str">
        <f t="shared" si="29"/>
        <v>na</v>
      </c>
      <c r="M65" s="136"/>
      <c r="N65" s="137">
        <v>49.1</v>
      </c>
      <c r="O65" s="137">
        <v>158.30000000000001</v>
      </c>
      <c r="P65" s="138"/>
      <c r="Q65" s="138"/>
      <c r="R65" s="138"/>
      <c r="S65" s="138"/>
      <c r="T65" s="126"/>
      <c r="U65" s="126"/>
      <c r="V65" s="127"/>
      <c r="X65" s="77">
        <v>195.91</v>
      </c>
      <c r="Y65" s="78">
        <v>358.77</v>
      </c>
      <c r="Z65" s="78">
        <v>541.38</v>
      </c>
      <c r="AA65" s="78">
        <v>205.98</v>
      </c>
      <c r="AB65" s="78">
        <v>146.65</v>
      </c>
      <c r="AC65" s="79" t="s">
        <v>199</v>
      </c>
      <c r="AD65" s="79">
        <v>267.55</v>
      </c>
      <c r="AE65" s="78" t="s">
        <v>199</v>
      </c>
      <c r="AF65" s="78" t="s">
        <v>199</v>
      </c>
      <c r="AG65" s="78" t="s">
        <v>199</v>
      </c>
      <c r="AI65" s="97">
        <f t="shared" si="30"/>
        <v>0</v>
      </c>
      <c r="AJ65" s="97">
        <f t="shared" si="31"/>
        <v>0</v>
      </c>
      <c r="AK65" s="97">
        <f t="shared" si="32"/>
        <v>0</v>
      </c>
      <c r="AL65" s="97">
        <f t="shared" si="33"/>
        <v>0</v>
      </c>
      <c r="AM65" s="97">
        <f t="shared" si="34"/>
        <v>0</v>
      </c>
      <c r="AN65" s="97">
        <f t="shared" si="35"/>
        <v>0</v>
      </c>
      <c r="AO65" s="97">
        <f t="shared" si="36"/>
        <v>0</v>
      </c>
      <c r="AP65" s="97">
        <f t="shared" si="37"/>
        <v>0</v>
      </c>
      <c r="AQ65" s="97">
        <f t="shared" si="38"/>
        <v>0</v>
      </c>
      <c r="AR65" s="97">
        <f t="shared" si="39"/>
        <v>0</v>
      </c>
    </row>
    <row r="66" spans="1:44" x14ac:dyDescent="0.25">
      <c r="A66" s="93" t="s">
        <v>164</v>
      </c>
      <c r="B66" s="69">
        <f t="shared" si="20"/>
        <v>0</v>
      </c>
      <c r="C66" s="69" t="str">
        <f t="shared" si="21"/>
        <v>na</v>
      </c>
      <c r="D66" s="69">
        <f t="shared" si="22"/>
        <v>0</v>
      </c>
      <c r="E66" s="69" t="str">
        <f t="shared" si="23"/>
        <v>na</v>
      </c>
      <c r="F66" s="69" t="str">
        <f t="shared" si="24"/>
        <v>na</v>
      </c>
      <c r="G66" s="69" t="str">
        <f t="shared" si="25"/>
        <v>na</v>
      </c>
      <c r="H66" s="69" t="str">
        <f t="shared" si="26"/>
        <v>na</v>
      </c>
      <c r="I66" s="69" t="str">
        <f t="shared" si="27"/>
        <v>na</v>
      </c>
      <c r="J66" s="69" t="str">
        <f t="shared" si="28"/>
        <v>na</v>
      </c>
      <c r="K66" s="91" t="str">
        <f t="shared" si="29"/>
        <v>na</v>
      </c>
      <c r="M66" s="140">
        <v>72.2</v>
      </c>
      <c r="N66" s="139"/>
      <c r="O66" s="137">
        <v>191.9</v>
      </c>
      <c r="P66" s="138"/>
      <c r="Q66" s="138"/>
      <c r="R66" s="138"/>
      <c r="S66" s="138"/>
      <c r="T66" s="126"/>
      <c r="U66" s="126"/>
      <c r="V66" s="127"/>
      <c r="X66" s="77">
        <v>305.39</v>
      </c>
      <c r="Y66" s="78">
        <v>464.3</v>
      </c>
      <c r="Z66" s="78">
        <v>677.86</v>
      </c>
      <c r="AA66" s="78">
        <v>268.25</v>
      </c>
      <c r="AB66" s="78">
        <v>284.32</v>
      </c>
      <c r="AC66" s="79" t="s">
        <v>199</v>
      </c>
      <c r="AD66" s="79">
        <v>267.55</v>
      </c>
      <c r="AE66" s="79" t="s">
        <v>199</v>
      </c>
      <c r="AF66" s="79" t="s">
        <v>199</v>
      </c>
      <c r="AG66" s="79" t="s">
        <v>199</v>
      </c>
      <c r="AI66" s="97">
        <f t="shared" si="30"/>
        <v>0</v>
      </c>
      <c r="AJ66" s="97">
        <f t="shared" si="31"/>
        <v>0</v>
      </c>
      <c r="AK66" s="97">
        <f t="shared" si="32"/>
        <v>0</v>
      </c>
      <c r="AL66" s="97">
        <f t="shared" si="33"/>
        <v>0</v>
      </c>
      <c r="AM66" s="97">
        <f t="shared" si="34"/>
        <v>0</v>
      </c>
      <c r="AN66" s="97">
        <f t="shared" si="35"/>
        <v>0</v>
      </c>
      <c r="AO66" s="97">
        <f t="shared" si="36"/>
        <v>0</v>
      </c>
      <c r="AP66" s="97">
        <f t="shared" si="37"/>
        <v>0</v>
      </c>
      <c r="AQ66" s="97">
        <f t="shared" si="38"/>
        <v>0</v>
      </c>
      <c r="AR66" s="97">
        <f t="shared" si="39"/>
        <v>0</v>
      </c>
    </row>
    <row r="67" spans="1:44" x14ac:dyDescent="0.25">
      <c r="A67" s="93" t="s">
        <v>165</v>
      </c>
      <c r="B67" s="69">
        <f t="shared" si="20"/>
        <v>16.369299999999985</v>
      </c>
      <c r="C67" s="69">
        <f t="shared" si="21"/>
        <v>0</v>
      </c>
      <c r="D67" s="69">
        <f t="shared" si="22"/>
        <v>62.746999999999943</v>
      </c>
      <c r="E67" s="69">
        <f t="shared" si="23"/>
        <v>0</v>
      </c>
      <c r="F67" s="69">
        <f t="shared" si="24"/>
        <v>18.339244186046514</v>
      </c>
      <c r="G67" s="69" t="str">
        <f t="shared" si="25"/>
        <v>na</v>
      </c>
      <c r="H67" s="69" t="str">
        <f t="shared" si="26"/>
        <v>na</v>
      </c>
      <c r="I67" s="69" t="str">
        <f t="shared" si="27"/>
        <v>na</v>
      </c>
      <c r="J67" s="69" t="str">
        <f t="shared" si="28"/>
        <v>na</v>
      </c>
      <c r="K67" s="91" t="str">
        <f t="shared" si="29"/>
        <v>na</v>
      </c>
      <c r="M67" s="140">
        <v>53.8</v>
      </c>
      <c r="N67" s="141">
        <v>49.5</v>
      </c>
      <c r="O67" s="137">
        <v>177.9</v>
      </c>
      <c r="P67" s="137">
        <v>82.1</v>
      </c>
      <c r="Q67" s="137">
        <v>58.5</v>
      </c>
      <c r="R67" s="138"/>
      <c r="S67" s="138"/>
      <c r="T67" s="126"/>
      <c r="U67" s="126"/>
      <c r="V67" s="127"/>
      <c r="X67" s="77">
        <v>282.33999999999997</v>
      </c>
      <c r="Y67" s="78">
        <v>432.64</v>
      </c>
      <c r="Z67" s="78">
        <v>714.26</v>
      </c>
      <c r="AA67" s="78">
        <v>263.45999999999998</v>
      </c>
      <c r="AB67" s="78">
        <v>185.55</v>
      </c>
      <c r="AC67" s="78" t="s">
        <v>199</v>
      </c>
      <c r="AD67" s="78">
        <v>267.55</v>
      </c>
      <c r="AE67" s="78">
        <v>281.72000000000003</v>
      </c>
      <c r="AF67" s="78" t="s">
        <v>199</v>
      </c>
      <c r="AG67" s="79">
        <v>224.55</v>
      </c>
      <c r="AI67" s="97">
        <f t="shared" si="30"/>
        <v>0</v>
      </c>
      <c r="AJ67" s="97">
        <f t="shared" si="31"/>
        <v>0</v>
      </c>
      <c r="AK67" s="97">
        <f t="shared" si="32"/>
        <v>0</v>
      </c>
      <c r="AL67" s="97">
        <f t="shared" si="33"/>
        <v>0</v>
      </c>
      <c r="AM67" s="97">
        <f t="shared" si="34"/>
        <v>1</v>
      </c>
      <c r="AN67" s="97">
        <f t="shared" si="35"/>
        <v>0</v>
      </c>
      <c r="AO67" s="97">
        <f t="shared" si="36"/>
        <v>0</v>
      </c>
      <c r="AP67" s="97">
        <f t="shared" si="37"/>
        <v>0</v>
      </c>
      <c r="AQ67" s="97">
        <f t="shared" si="38"/>
        <v>0</v>
      </c>
      <c r="AR67" s="97">
        <f t="shared" si="39"/>
        <v>0</v>
      </c>
    </row>
    <row r="68" spans="1:44" x14ac:dyDescent="0.25">
      <c r="A68" s="93" t="s">
        <v>103</v>
      </c>
      <c r="B68" s="69" t="str">
        <f t="shared" si="20"/>
        <v>na</v>
      </c>
      <c r="C68" s="69" t="str">
        <f t="shared" si="21"/>
        <v>na</v>
      </c>
      <c r="D68" s="69" t="str">
        <f t="shared" si="22"/>
        <v>na</v>
      </c>
      <c r="E68" s="69" t="str">
        <f t="shared" si="23"/>
        <v>na</v>
      </c>
      <c r="F68" s="69" t="str">
        <f t="shared" si="24"/>
        <v>na</v>
      </c>
      <c r="G68" s="69" t="str">
        <f t="shared" si="25"/>
        <v>na</v>
      </c>
      <c r="H68" s="69" t="str">
        <f t="shared" si="26"/>
        <v>na</v>
      </c>
      <c r="I68" s="69" t="str">
        <f t="shared" si="27"/>
        <v>na</v>
      </c>
      <c r="J68" s="69" t="str">
        <f t="shared" si="28"/>
        <v>na</v>
      </c>
      <c r="K68" s="91" t="str">
        <f t="shared" si="29"/>
        <v>na</v>
      </c>
      <c r="M68" s="136"/>
      <c r="N68" s="139"/>
      <c r="O68" s="138"/>
      <c r="P68" s="138"/>
      <c r="Q68" s="138"/>
      <c r="R68" s="138"/>
      <c r="S68" s="138"/>
      <c r="T68" s="126"/>
      <c r="U68" s="126"/>
      <c r="V68" s="127"/>
      <c r="X68" s="77" t="s">
        <v>199</v>
      </c>
      <c r="Y68" s="78" t="s">
        <v>199</v>
      </c>
      <c r="Z68" s="78" t="s">
        <v>199</v>
      </c>
      <c r="AA68" s="78" t="s">
        <v>199</v>
      </c>
      <c r="AB68" s="78" t="s">
        <v>199</v>
      </c>
      <c r="AC68" s="79" t="s">
        <v>199</v>
      </c>
      <c r="AD68" s="79" t="s">
        <v>199</v>
      </c>
      <c r="AE68" s="79" t="s">
        <v>199</v>
      </c>
      <c r="AF68" s="78" t="s">
        <v>199</v>
      </c>
      <c r="AG68" s="79" t="s">
        <v>199</v>
      </c>
      <c r="AI68" s="97">
        <f t="shared" si="30"/>
        <v>0</v>
      </c>
      <c r="AJ68" s="97">
        <f t="shared" si="31"/>
        <v>0</v>
      </c>
      <c r="AK68" s="97">
        <f t="shared" si="32"/>
        <v>0</v>
      </c>
      <c r="AL68" s="97">
        <f t="shared" si="33"/>
        <v>0</v>
      </c>
      <c r="AM68" s="97">
        <f t="shared" si="34"/>
        <v>0</v>
      </c>
      <c r="AN68" s="97">
        <f t="shared" si="35"/>
        <v>0</v>
      </c>
      <c r="AO68" s="97">
        <f t="shared" si="36"/>
        <v>0</v>
      </c>
      <c r="AP68" s="97">
        <f t="shared" si="37"/>
        <v>0</v>
      </c>
      <c r="AQ68" s="97">
        <f t="shared" si="38"/>
        <v>0</v>
      </c>
      <c r="AR68" s="97">
        <f t="shared" si="39"/>
        <v>0</v>
      </c>
    </row>
    <row r="69" spans="1:44" x14ac:dyDescent="0.25">
      <c r="A69" s="93" t="s">
        <v>166</v>
      </c>
      <c r="B69" s="69">
        <f t="shared" si="20"/>
        <v>4.6044500000000257</v>
      </c>
      <c r="C69" s="69">
        <f t="shared" si="21"/>
        <v>16.953250000000043</v>
      </c>
      <c r="D69" s="69" t="str">
        <f t="shared" si="22"/>
        <v>na</v>
      </c>
      <c r="E69" s="69" t="str">
        <f t="shared" si="23"/>
        <v>na</v>
      </c>
      <c r="F69" s="69" t="str">
        <f t="shared" si="24"/>
        <v>na</v>
      </c>
      <c r="G69" s="69" t="str">
        <f t="shared" si="25"/>
        <v>na</v>
      </c>
      <c r="H69" s="69" t="str">
        <f t="shared" si="26"/>
        <v>na</v>
      </c>
      <c r="I69" s="69" t="str">
        <f t="shared" si="27"/>
        <v>na</v>
      </c>
      <c r="J69" s="69" t="str">
        <f t="shared" si="28"/>
        <v>na</v>
      </c>
      <c r="K69" s="91" t="str">
        <f t="shared" si="29"/>
        <v>na</v>
      </c>
      <c r="M69" s="140">
        <v>63.7</v>
      </c>
      <c r="N69" s="137">
        <v>35.5</v>
      </c>
      <c r="O69" s="138"/>
      <c r="P69" s="138"/>
      <c r="Q69" s="138"/>
      <c r="R69" s="138"/>
      <c r="S69" s="138"/>
      <c r="T69" s="126"/>
      <c r="U69" s="126"/>
      <c r="V69" s="127"/>
      <c r="X69" s="77">
        <v>316.91000000000003</v>
      </c>
      <c r="Y69" s="78">
        <v>337.67</v>
      </c>
      <c r="Z69" s="78">
        <v>564.13</v>
      </c>
      <c r="AA69" s="78">
        <v>301.77999999999997</v>
      </c>
      <c r="AB69" s="78">
        <v>218.47</v>
      </c>
      <c r="AC69" s="78">
        <v>182.6</v>
      </c>
      <c r="AD69" s="78" t="s">
        <v>199</v>
      </c>
      <c r="AE69" s="78">
        <v>281.72000000000003</v>
      </c>
      <c r="AF69" s="78">
        <v>308.41000000000003</v>
      </c>
      <c r="AG69" s="78">
        <v>224.55</v>
      </c>
      <c r="AI69" s="97">
        <f t="shared" si="30"/>
        <v>0</v>
      </c>
      <c r="AJ69" s="97">
        <f t="shared" si="31"/>
        <v>0</v>
      </c>
      <c r="AK69" s="97">
        <f t="shared" si="32"/>
        <v>0</v>
      </c>
      <c r="AL69" s="97">
        <f t="shared" si="33"/>
        <v>0</v>
      </c>
      <c r="AM69" s="97">
        <f t="shared" si="34"/>
        <v>0</v>
      </c>
      <c r="AN69" s="97">
        <f t="shared" si="35"/>
        <v>0</v>
      </c>
      <c r="AO69" s="97">
        <f t="shared" si="36"/>
        <v>0</v>
      </c>
      <c r="AP69" s="97">
        <f t="shared" si="37"/>
        <v>0</v>
      </c>
      <c r="AQ69" s="97">
        <f t="shared" si="38"/>
        <v>0</v>
      </c>
      <c r="AR69" s="97">
        <f t="shared" si="39"/>
        <v>0</v>
      </c>
    </row>
    <row r="70" spans="1:44" x14ac:dyDescent="0.25">
      <c r="A70" s="93" t="s">
        <v>167</v>
      </c>
      <c r="B70" s="69">
        <f t="shared" ref="B70:B95" si="40">IF(AND(ISNUMBER(M70),ISNUMBER(X70)),MIN(X70/0.86*0.1,MAX(X70-M70*M$4,0))*0.85,"na")</f>
        <v>0</v>
      </c>
      <c r="C70" s="69">
        <f t="shared" ref="C70:C95" si="41">IF(AND(ISNUMBER(N70),ISNUMBER(Y70)),MIN(Y70/0.86*0.1,MAX(Y70-N70*N$4,0))*0.85,"na")</f>
        <v>0</v>
      </c>
      <c r="D70" s="69">
        <f t="shared" ref="D70:D95" si="42">IF(AND(ISNUMBER(O70),ISNUMBER(Z70)),MIN(Z70/0.86*0.1,MAX(Z70-O70*O$4,0))*0.85,"na")</f>
        <v>21.793999999999986</v>
      </c>
      <c r="E70" s="69" t="str">
        <f t="shared" ref="E70:E95" si="43">IF(AND(ISNUMBER(P70),ISNUMBER(AA70)),MIN(AA70/0.86*0.1,MAX(AA70-P70*P$4,0))*0.85,"na")</f>
        <v>na</v>
      </c>
      <c r="F70" s="69" t="str">
        <f t="shared" ref="F70:F95" si="44">IF(AND(ISNUMBER(Q70),ISNUMBER(AB70)),MIN(AB70/0.86*0.1,MAX(AB70-Q70*Q$4,0))*0.85,"na")</f>
        <v>na</v>
      </c>
      <c r="G70" s="69" t="str">
        <f t="shared" ref="G70:G95" si="45">IF(AND(ISNUMBER(R70),ISNUMBER(AC70)),MIN(AC70/0.86*0.1,MAX(AC70-R70*R$4,0))*0.85,"na")</f>
        <v>na</v>
      </c>
      <c r="H70" s="69" t="str">
        <f t="shared" ref="H70:H95" si="46">IF(AND(ISNUMBER(S70),ISNUMBER(AD70)),MIN(AD70/0.86*0.1,MAX(AD70-S70*S$4,0))*0.85,"na")</f>
        <v>na</v>
      </c>
      <c r="I70" s="69" t="str">
        <f t="shared" ref="I70:I95" si="47">IF(AND(ISNUMBER(T70),ISNUMBER(AE70)),MIN(AE70/0.86*0.1,MAX(AE70-T70*T$4,0))*0.85,"na")</f>
        <v>na</v>
      </c>
      <c r="J70" s="69" t="str">
        <f t="shared" ref="J70:J95" si="48">IF(AND(ISNUMBER(U70),ISNUMBER(AF70)),MIN(AF70/0.86*0.1,MAX(AF70-U70*U$4,0))*0.85,"na")</f>
        <v>na</v>
      </c>
      <c r="K70" s="91" t="str">
        <f t="shared" ref="K70:K95" si="49">IF(AND(ISNUMBER(V70),ISNUMBER(AG70)),MIN(AG70/0.86*0.1,MAX(AG70-V70*V$4,0))*0.85,"na")</f>
        <v>na</v>
      </c>
      <c r="M70" s="140">
        <v>61.6</v>
      </c>
      <c r="N70" s="137">
        <v>54.5</v>
      </c>
      <c r="O70" s="137">
        <v>197.6</v>
      </c>
      <c r="P70" s="138"/>
      <c r="Q70" s="138"/>
      <c r="R70" s="138"/>
      <c r="S70" s="138"/>
      <c r="T70" s="126"/>
      <c r="U70" s="126"/>
      <c r="V70" s="127"/>
      <c r="X70" s="77">
        <v>282.33999999999997</v>
      </c>
      <c r="Y70" s="78">
        <v>485.4</v>
      </c>
      <c r="Z70" s="78">
        <v>737</v>
      </c>
      <c r="AA70" s="78">
        <v>258.67</v>
      </c>
      <c r="AB70" s="78">
        <v>239.42</v>
      </c>
      <c r="AC70" s="78" t="s">
        <v>199</v>
      </c>
      <c r="AD70" s="78">
        <v>267.55</v>
      </c>
      <c r="AE70" s="78">
        <v>281.72000000000003</v>
      </c>
      <c r="AF70" s="78">
        <v>363.92</v>
      </c>
      <c r="AG70" s="79" t="s">
        <v>199</v>
      </c>
      <c r="AI70" s="97">
        <f t="shared" ref="AI70:AI95" si="50">IF((M$4*M70)&gt;0,((X70-(M$4*M70))&gt;(X70/0.86*0.1))*1,0)</f>
        <v>0</v>
      </c>
      <c r="AJ70" s="97">
        <f t="shared" ref="AJ70:AJ95" si="51">IF((N$4*N70)&gt;0,((Y70-(N$4*N70))&gt;(Y70/0.86*0.1))*1,0)</f>
        <v>0</v>
      </c>
      <c r="AK70" s="97">
        <f t="shared" ref="AK70:AK95" si="52">IF((O$4*O70)&gt;0,((Z70-(O$4*O70))&gt;(Z70/0.86*0.1))*1,0)</f>
        <v>0</v>
      </c>
      <c r="AL70" s="97">
        <f t="shared" ref="AL70:AL95" si="53">IF((P$4*P70)&gt;0,((AA70-(P$4*P70))&gt;(AA70/0.86*0.1))*1,0)</f>
        <v>0</v>
      </c>
      <c r="AM70" s="97">
        <f t="shared" ref="AM70:AM95" si="54">IF((Q$4*Q70)&gt;0,((AB70-(Q$4*Q70))&gt;(AB70/0.86*0.1))*1,0)</f>
        <v>0</v>
      </c>
      <c r="AN70" s="97">
        <f t="shared" ref="AN70:AN95" si="55">IF((R$4*R70)&gt;0,((AC70-(R$4*R70))&gt;(AC70/0.86*0.1))*1,0)</f>
        <v>0</v>
      </c>
      <c r="AO70" s="97">
        <f t="shared" ref="AO70:AO95" si="56">IF((S$4*S70)&gt;0,((AD70-(S$4*S70))&gt;(AD70/0.86*0.1))*1,0)</f>
        <v>0</v>
      </c>
      <c r="AP70" s="97">
        <f t="shared" ref="AP70:AP95" si="57">IF((T$4*T70)&gt;0,((AE70-(T$4*T70))&gt;(AE70/0.86*0.1))*1,0)</f>
        <v>0</v>
      </c>
      <c r="AQ70" s="97">
        <f t="shared" ref="AQ70:AQ95" si="58">IF((U$4*U70)&gt;0,((AF70-(U$4*U70))&gt;(AF70/0.86*0.1))*1,0)</f>
        <v>0</v>
      </c>
      <c r="AR70" s="97">
        <f t="shared" ref="AR70:AR95" si="59">IF((V$4*V70)&gt;0,((AG70-(V$4*V70))&gt;(AG70/0.86*0.1))*1,0)</f>
        <v>0</v>
      </c>
    </row>
    <row r="71" spans="1:44" x14ac:dyDescent="0.25">
      <c r="A71" s="93" t="s">
        <v>104</v>
      </c>
      <c r="B71" s="69">
        <f t="shared" si="40"/>
        <v>0</v>
      </c>
      <c r="C71" s="69">
        <f t="shared" si="41"/>
        <v>0</v>
      </c>
      <c r="D71" s="69">
        <f t="shared" si="42"/>
        <v>50.336999999999925</v>
      </c>
      <c r="E71" s="69" t="str">
        <f t="shared" si="43"/>
        <v>na</v>
      </c>
      <c r="F71" s="69">
        <f t="shared" si="44"/>
        <v>5.8734999999999973</v>
      </c>
      <c r="G71" s="69" t="str">
        <f t="shared" si="45"/>
        <v>na</v>
      </c>
      <c r="H71" s="69" t="str">
        <f t="shared" si="46"/>
        <v>na</v>
      </c>
      <c r="I71" s="69" t="str">
        <f t="shared" si="47"/>
        <v>na</v>
      </c>
      <c r="J71" s="69" t="str">
        <f t="shared" si="48"/>
        <v>na</v>
      </c>
      <c r="K71" s="91" t="str">
        <f t="shared" si="49"/>
        <v>na</v>
      </c>
      <c r="M71" s="140">
        <v>59.3</v>
      </c>
      <c r="N71" s="137">
        <v>55.3</v>
      </c>
      <c r="O71" s="137">
        <v>190.8</v>
      </c>
      <c r="P71" s="138"/>
      <c r="Q71" s="137">
        <v>88.5</v>
      </c>
      <c r="R71" s="138"/>
      <c r="S71" s="138"/>
      <c r="T71" s="126"/>
      <c r="U71" s="126"/>
      <c r="V71" s="127"/>
      <c r="X71" s="77">
        <v>282.33999999999997</v>
      </c>
      <c r="Y71" s="78">
        <v>474.85</v>
      </c>
      <c r="Z71" s="78">
        <v>746.1</v>
      </c>
      <c r="AA71" s="78">
        <v>234.72</v>
      </c>
      <c r="AB71" s="78">
        <v>194.53</v>
      </c>
      <c r="AC71" s="79" t="s">
        <v>199</v>
      </c>
      <c r="AD71" s="79">
        <v>267.55</v>
      </c>
      <c r="AE71" s="79" t="s">
        <v>199</v>
      </c>
      <c r="AF71" s="78">
        <v>304.38</v>
      </c>
      <c r="AG71" s="79" t="s">
        <v>199</v>
      </c>
      <c r="AI71" s="97">
        <f t="shared" si="50"/>
        <v>0</v>
      </c>
      <c r="AJ71" s="97">
        <f t="shared" si="51"/>
        <v>0</v>
      </c>
      <c r="AK71" s="97">
        <f t="shared" si="52"/>
        <v>0</v>
      </c>
      <c r="AL71" s="97">
        <f t="shared" si="53"/>
        <v>0</v>
      </c>
      <c r="AM71" s="97">
        <f t="shared" si="54"/>
        <v>0</v>
      </c>
      <c r="AN71" s="97">
        <f t="shared" si="55"/>
        <v>0</v>
      </c>
      <c r="AO71" s="97">
        <f t="shared" si="56"/>
        <v>0</v>
      </c>
      <c r="AP71" s="97">
        <f t="shared" si="57"/>
        <v>0</v>
      </c>
      <c r="AQ71" s="97">
        <f t="shared" si="58"/>
        <v>0</v>
      </c>
      <c r="AR71" s="97">
        <f t="shared" si="59"/>
        <v>0</v>
      </c>
    </row>
    <row r="72" spans="1:44" x14ac:dyDescent="0.25">
      <c r="A72" s="93" t="s">
        <v>168</v>
      </c>
      <c r="B72" s="69" t="str">
        <f t="shared" si="40"/>
        <v>na</v>
      </c>
      <c r="C72" s="69">
        <f t="shared" si="41"/>
        <v>0</v>
      </c>
      <c r="D72" s="69">
        <f t="shared" si="42"/>
        <v>38.156499999999987</v>
      </c>
      <c r="E72" s="69" t="str">
        <f t="shared" si="43"/>
        <v>na</v>
      </c>
      <c r="F72" s="69">
        <f t="shared" si="44"/>
        <v>0</v>
      </c>
      <c r="G72" s="69" t="str">
        <f t="shared" si="45"/>
        <v>na</v>
      </c>
      <c r="H72" s="69" t="str">
        <f t="shared" si="46"/>
        <v>na</v>
      </c>
      <c r="I72" s="69" t="str">
        <f t="shared" si="47"/>
        <v>na</v>
      </c>
      <c r="J72" s="69" t="str">
        <f t="shared" si="48"/>
        <v>na</v>
      </c>
      <c r="K72" s="91" t="str">
        <f t="shared" si="49"/>
        <v>na</v>
      </c>
      <c r="M72" s="136"/>
      <c r="N72" s="137">
        <v>56.8</v>
      </c>
      <c r="O72" s="137">
        <v>201.1</v>
      </c>
      <c r="P72" s="138"/>
      <c r="Q72" s="137">
        <v>100</v>
      </c>
      <c r="R72" s="138"/>
      <c r="S72" s="138"/>
      <c r="T72" s="126"/>
      <c r="U72" s="126"/>
      <c r="V72" s="127"/>
      <c r="X72" s="77">
        <v>259.29000000000002</v>
      </c>
      <c r="Y72" s="78">
        <v>485.4</v>
      </c>
      <c r="Z72" s="78">
        <v>768.85</v>
      </c>
      <c r="AA72" s="78">
        <v>249.09</v>
      </c>
      <c r="AB72" s="78">
        <v>185.55</v>
      </c>
      <c r="AC72" s="79" t="s">
        <v>199</v>
      </c>
      <c r="AD72" s="79" t="s">
        <v>199</v>
      </c>
      <c r="AE72" s="79" t="s">
        <v>199</v>
      </c>
      <c r="AF72" s="79" t="s">
        <v>199</v>
      </c>
      <c r="AG72" s="78" t="s">
        <v>199</v>
      </c>
      <c r="AI72" s="97">
        <f t="shared" si="50"/>
        <v>0</v>
      </c>
      <c r="AJ72" s="97">
        <f t="shared" si="51"/>
        <v>0</v>
      </c>
      <c r="AK72" s="97">
        <f t="shared" si="52"/>
        <v>0</v>
      </c>
      <c r="AL72" s="97">
        <f t="shared" si="53"/>
        <v>0</v>
      </c>
      <c r="AM72" s="97">
        <f t="shared" si="54"/>
        <v>0</v>
      </c>
      <c r="AN72" s="97">
        <f t="shared" si="55"/>
        <v>0</v>
      </c>
      <c r="AO72" s="97">
        <f t="shared" si="56"/>
        <v>0</v>
      </c>
      <c r="AP72" s="97">
        <f t="shared" si="57"/>
        <v>0</v>
      </c>
      <c r="AQ72" s="97">
        <f t="shared" si="58"/>
        <v>0</v>
      </c>
      <c r="AR72" s="97">
        <f t="shared" si="59"/>
        <v>0</v>
      </c>
    </row>
    <row r="73" spans="1:44" x14ac:dyDescent="0.25">
      <c r="A73" s="93" t="s">
        <v>169</v>
      </c>
      <c r="B73" s="69" t="str">
        <f t="shared" si="40"/>
        <v>na</v>
      </c>
      <c r="C73" s="69">
        <f t="shared" si="41"/>
        <v>0</v>
      </c>
      <c r="D73" s="69">
        <f t="shared" si="42"/>
        <v>33.591999999999985</v>
      </c>
      <c r="E73" s="69" t="str">
        <f t="shared" si="43"/>
        <v>na</v>
      </c>
      <c r="F73" s="69">
        <f t="shared" si="44"/>
        <v>27.509360465116277</v>
      </c>
      <c r="G73" s="69" t="str">
        <f t="shared" si="45"/>
        <v>na</v>
      </c>
      <c r="H73" s="69" t="str">
        <f t="shared" si="46"/>
        <v>na</v>
      </c>
      <c r="I73" s="69" t="str">
        <f t="shared" si="47"/>
        <v>na</v>
      </c>
      <c r="J73" s="69" t="str">
        <f t="shared" si="48"/>
        <v>na</v>
      </c>
      <c r="K73" s="91" t="str">
        <f t="shared" si="49"/>
        <v>na</v>
      </c>
      <c r="M73" s="136"/>
      <c r="N73" s="137">
        <v>58.2</v>
      </c>
      <c r="O73" s="137">
        <v>198.8</v>
      </c>
      <c r="P73" s="138"/>
      <c r="Q73" s="137">
        <v>72.7</v>
      </c>
      <c r="R73" s="138"/>
      <c r="S73" s="138"/>
      <c r="T73" s="126"/>
      <c r="U73" s="126"/>
      <c r="V73" s="127"/>
      <c r="X73" s="77">
        <v>293.86</v>
      </c>
      <c r="Y73" s="78">
        <v>517.05999999999995</v>
      </c>
      <c r="Z73" s="78">
        <v>755.2</v>
      </c>
      <c r="AA73" s="78">
        <v>268.25</v>
      </c>
      <c r="AB73" s="78">
        <v>278.33</v>
      </c>
      <c r="AC73" s="79" t="s">
        <v>199</v>
      </c>
      <c r="AD73" s="79" t="s">
        <v>199</v>
      </c>
      <c r="AE73" s="79" t="s">
        <v>199</v>
      </c>
      <c r="AF73" s="79" t="s">
        <v>199</v>
      </c>
      <c r="AG73" s="79" t="s">
        <v>199</v>
      </c>
      <c r="AI73" s="97">
        <f t="shared" si="50"/>
        <v>0</v>
      </c>
      <c r="AJ73" s="97">
        <f t="shared" si="51"/>
        <v>0</v>
      </c>
      <c r="AK73" s="97">
        <f t="shared" si="52"/>
        <v>0</v>
      </c>
      <c r="AL73" s="97">
        <f t="shared" si="53"/>
        <v>0</v>
      </c>
      <c r="AM73" s="97">
        <f t="shared" si="54"/>
        <v>1</v>
      </c>
      <c r="AN73" s="97">
        <f t="shared" si="55"/>
        <v>0</v>
      </c>
      <c r="AO73" s="97">
        <f t="shared" si="56"/>
        <v>0</v>
      </c>
      <c r="AP73" s="97">
        <f t="shared" si="57"/>
        <v>0</v>
      </c>
      <c r="AQ73" s="97">
        <f t="shared" si="58"/>
        <v>0</v>
      </c>
      <c r="AR73" s="97">
        <f t="shared" si="59"/>
        <v>0</v>
      </c>
    </row>
    <row r="74" spans="1:44" x14ac:dyDescent="0.25">
      <c r="A74" s="93" t="s">
        <v>170</v>
      </c>
      <c r="B74" s="69" t="str">
        <f t="shared" si="40"/>
        <v>na</v>
      </c>
      <c r="C74" s="69">
        <f t="shared" si="41"/>
        <v>32.331627906976749</v>
      </c>
      <c r="D74" s="69">
        <f t="shared" si="42"/>
        <v>53.508488372093026</v>
      </c>
      <c r="E74" s="69" t="str">
        <f t="shared" si="43"/>
        <v>na</v>
      </c>
      <c r="F74" s="69">
        <f t="shared" si="44"/>
        <v>21.889476744186048</v>
      </c>
      <c r="G74" s="69" t="str">
        <f t="shared" si="45"/>
        <v>na</v>
      </c>
      <c r="H74" s="69" t="str">
        <f t="shared" si="46"/>
        <v>na</v>
      </c>
      <c r="I74" s="69" t="str">
        <f t="shared" si="47"/>
        <v>na</v>
      </c>
      <c r="J74" s="69">
        <f t="shared" si="48"/>
        <v>25.023999999999997</v>
      </c>
      <c r="K74" s="91" t="str">
        <f t="shared" si="49"/>
        <v>na</v>
      </c>
      <c r="M74" s="136"/>
      <c r="N74" s="137">
        <v>30.9</v>
      </c>
      <c r="O74" s="137">
        <v>122.7</v>
      </c>
      <c r="P74" s="138"/>
      <c r="Q74" s="137">
        <v>69.2</v>
      </c>
      <c r="R74" s="138"/>
      <c r="S74" s="138"/>
      <c r="T74" s="126"/>
      <c r="U74" s="128">
        <v>1370</v>
      </c>
      <c r="V74" s="127"/>
      <c r="X74" s="77">
        <v>276.58</v>
      </c>
      <c r="Y74" s="78">
        <v>327.12</v>
      </c>
      <c r="Z74" s="78">
        <v>541.38</v>
      </c>
      <c r="AA74" s="78">
        <v>273.04000000000002</v>
      </c>
      <c r="AB74" s="78">
        <v>221.47</v>
      </c>
      <c r="AC74" s="78">
        <v>182.6</v>
      </c>
      <c r="AD74" s="78" t="s">
        <v>199</v>
      </c>
      <c r="AE74" s="78">
        <v>279.87</v>
      </c>
      <c r="AF74" s="78">
        <v>299.33</v>
      </c>
      <c r="AG74" s="78" t="s">
        <v>199</v>
      </c>
      <c r="AI74" s="97">
        <f t="shared" si="50"/>
        <v>0</v>
      </c>
      <c r="AJ74" s="97">
        <f t="shared" si="51"/>
        <v>1</v>
      </c>
      <c r="AK74" s="97">
        <f t="shared" si="52"/>
        <v>1</v>
      </c>
      <c r="AL74" s="97">
        <f t="shared" si="53"/>
        <v>0</v>
      </c>
      <c r="AM74" s="97">
        <f t="shared" si="54"/>
        <v>1</v>
      </c>
      <c r="AN74" s="97">
        <f t="shared" si="55"/>
        <v>0</v>
      </c>
      <c r="AO74" s="97">
        <f t="shared" si="56"/>
        <v>0</v>
      </c>
      <c r="AP74" s="97">
        <f t="shared" si="57"/>
        <v>0</v>
      </c>
      <c r="AQ74" s="97">
        <f t="shared" si="58"/>
        <v>0</v>
      </c>
      <c r="AR74" s="97">
        <f t="shared" si="59"/>
        <v>0</v>
      </c>
    </row>
    <row r="75" spans="1:44" x14ac:dyDescent="0.25">
      <c r="A75" s="93" t="s">
        <v>171</v>
      </c>
      <c r="B75" s="69" t="str">
        <f t="shared" si="40"/>
        <v>na</v>
      </c>
      <c r="C75" s="69">
        <f t="shared" si="41"/>
        <v>0</v>
      </c>
      <c r="D75" s="69">
        <f t="shared" si="42"/>
        <v>17.26350000000005</v>
      </c>
      <c r="E75" s="69" t="str">
        <f t="shared" si="43"/>
        <v>na</v>
      </c>
      <c r="F75" s="69">
        <f t="shared" si="44"/>
        <v>4.6716000000000077</v>
      </c>
      <c r="G75" s="69" t="str">
        <f t="shared" si="45"/>
        <v>na</v>
      </c>
      <c r="H75" s="69" t="str">
        <f t="shared" si="46"/>
        <v>na</v>
      </c>
      <c r="I75" s="69" t="str">
        <f t="shared" si="47"/>
        <v>na</v>
      </c>
      <c r="J75" s="69" t="str">
        <f t="shared" si="48"/>
        <v>na</v>
      </c>
      <c r="K75" s="91" t="str">
        <f t="shared" si="49"/>
        <v>na</v>
      </c>
      <c r="M75" s="136"/>
      <c r="N75" s="137">
        <v>57.9</v>
      </c>
      <c r="O75" s="137">
        <v>191.5</v>
      </c>
      <c r="P75" s="138"/>
      <c r="Q75" s="137">
        <v>80.7</v>
      </c>
      <c r="R75" s="138"/>
      <c r="S75" s="138"/>
      <c r="T75" s="126"/>
      <c r="U75" s="126"/>
      <c r="V75" s="127"/>
      <c r="X75" s="77">
        <v>213.19</v>
      </c>
      <c r="Y75" s="78">
        <v>453.74</v>
      </c>
      <c r="Z75" s="78">
        <v>709.71</v>
      </c>
      <c r="AA75" s="78">
        <v>234.72</v>
      </c>
      <c r="AB75" s="78">
        <v>176.58</v>
      </c>
      <c r="AC75" s="78" t="s">
        <v>199</v>
      </c>
      <c r="AD75" s="78">
        <v>267.55</v>
      </c>
      <c r="AE75" s="78" t="s">
        <v>199</v>
      </c>
      <c r="AF75" s="78" t="s">
        <v>199</v>
      </c>
      <c r="AG75" s="79" t="s">
        <v>199</v>
      </c>
      <c r="AI75" s="97">
        <f t="shared" si="50"/>
        <v>0</v>
      </c>
      <c r="AJ75" s="97">
        <f t="shared" si="51"/>
        <v>0</v>
      </c>
      <c r="AK75" s="97">
        <f t="shared" si="52"/>
        <v>0</v>
      </c>
      <c r="AL75" s="97">
        <f t="shared" si="53"/>
        <v>0</v>
      </c>
      <c r="AM75" s="97">
        <f t="shared" si="54"/>
        <v>0</v>
      </c>
      <c r="AN75" s="97">
        <f t="shared" si="55"/>
        <v>0</v>
      </c>
      <c r="AO75" s="97">
        <f t="shared" si="56"/>
        <v>0</v>
      </c>
      <c r="AP75" s="97">
        <f t="shared" si="57"/>
        <v>0</v>
      </c>
      <c r="AQ75" s="97">
        <f t="shared" si="58"/>
        <v>0</v>
      </c>
      <c r="AR75" s="97">
        <f t="shared" si="59"/>
        <v>0</v>
      </c>
    </row>
    <row r="76" spans="1:44" x14ac:dyDescent="0.25">
      <c r="A76" s="93" t="s">
        <v>172</v>
      </c>
      <c r="B76" s="69">
        <f t="shared" si="40"/>
        <v>8.0341999999999985</v>
      </c>
      <c r="C76" s="69" t="str">
        <f t="shared" si="41"/>
        <v>na</v>
      </c>
      <c r="D76" s="69">
        <f t="shared" si="42"/>
        <v>0</v>
      </c>
      <c r="E76" s="69" t="str">
        <f t="shared" si="43"/>
        <v>na</v>
      </c>
      <c r="F76" s="69">
        <f t="shared" si="44"/>
        <v>10.720199999999995</v>
      </c>
      <c r="G76" s="69" t="str">
        <f t="shared" si="45"/>
        <v>na</v>
      </c>
      <c r="H76" s="69" t="str">
        <f t="shared" si="46"/>
        <v>na</v>
      </c>
      <c r="I76" s="69" t="str">
        <f t="shared" si="47"/>
        <v>na</v>
      </c>
      <c r="J76" s="69" t="str">
        <f t="shared" si="48"/>
        <v>na</v>
      </c>
      <c r="K76" s="91" t="str">
        <f t="shared" si="49"/>
        <v>na</v>
      </c>
      <c r="M76" s="140">
        <v>45.2</v>
      </c>
      <c r="N76" s="139"/>
      <c r="O76" s="137">
        <v>117.8</v>
      </c>
      <c r="P76" s="138"/>
      <c r="Q76" s="137">
        <v>60.4</v>
      </c>
      <c r="R76" s="138"/>
      <c r="S76" s="138"/>
      <c r="T76" s="126"/>
      <c r="U76" s="126"/>
      <c r="V76" s="127"/>
      <c r="X76" s="77">
        <v>230.48</v>
      </c>
      <c r="Y76" s="78">
        <v>253.25</v>
      </c>
      <c r="Z76" s="78">
        <v>414</v>
      </c>
      <c r="AA76" s="78">
        <v>229.93</v>
      </c>
      <c r="AB76" s="78">
        <v>140.66</v>
      </c>
      <c r="AC76" s="79" t="s">
        <v>199</v>
      </c>
      <c r="AD76" s="79" t="s">
        <v>199</v>
      </c>
      <c r="AE76" s="79">
        <v>281.72000000000003</v>
      </c>
      <c r="AF76" s="78" t="s">
        <v>199</v>
      </c>
      <c r="AG76" s="78" t="s">
        <v>199</v>
      </c>
      <c r="AI76" s="97">
        <f t="shared" si="50"/>
        <v>0</v>
      </c>
      <c r="AJ76" s="97">
        <f t="shared" si="51"/>
        <v>0</v>
      </c>
      <c r="AK76" s="97">
        <f t="shared" si="52"/>
        <v>0</v>
      </c>
      <c r="AL76" s="97">
        <f t="shared" si="53"/>
        <v>0</v>
      </c>
      <c r="AM76" s="97">
        <f t="shared" si="54"/>
        <v>0</v>
      </c>
      <c r="AN76" s="97">
        <f t="shared" si="55"/>
        <v>0</v>
      </c>
      <c r="AO76" s="97">
        <f t="shared" si="56"/>
        <v>0</v>
      </c>
      <c r="AP76" s="97">
        <f t="shared" si="57"/>
        <v>0</v>
      </c>
      <c r="AQ76" s="97">
        <f t="shared" si="58"/>
        <v>0</v>
      </c>
      <c r="AR76" s="97">
        <f t="shared" si="59"/>
        <v>0</v>
      </c>
    </row>
    <row r="77" spans="1:44" x14ac:dyDescent="0.25">
      <c r="A77" s="93" t="s">
        <v>173</v>
      </c>
      <c r="B77" s="69" t="str">
        <f t="shared" si="40"/>
        <v>na</v>
      </c>
      <c r="C77" s="69">
        <f t="shared" si="41"/>
        <v>0</v>
      </c>
      <c r="D77" s="69">
        <f t="shared" si="42"/>
        <v>57.595999999999989</v>
      </c>
      <c r="E77" s="69" t="str">
        <f t="shared" si="43"/>
        <v>na</v>
      </c>
      <c r="F77" s="69">
        <f t="shared" si="44"/>
        <v>0</v>
      </c>
      <c r="G77" s="69" t="str">
        <f t="shared" si="45"/>
        <v>na</v>
      </c>
      <c r="H77" s="69" t="str">
        <f t="shared" si="46"/>
        <v>na</v>
      </c>
      <c r="I77" s="69" t="str">
        <f t="shared" si="47"/>
        <v>na</v>
      </c>
      <c r="J77" s="69" t="str">
        <f t="shared" si="48"/>
        <v>na</v>
      </c>
      <c r="K77" s="91" t="str">
        <f t="shared" si="49"/>
        <v>na</v>
      </c>
      <c r="M77" s="136"/>
      <c r="N77" s="137">
        <v>55.7</v>
      </c>
      <c r="O77" s="137">
        <v>185.9</v>
      </c>
      <c r="P77" s="138"/>
      <c r="Q77" s="137">
        <v>105.4</v>
      </c>
      <c r="R77" s="138"/>
      <c r="S77" s="138"/>
      <c r="T77" s="126"/>
      <c r="U77" s="126"/>
      <c r="V77" s="127"/>
      <c r="X77" s="77">
        <v>253.53</v>
      </c>
      <c r="Y77" s="78">
        <v>453.74</v>
      </c>
      <c r="Z77" s="78">
        <v>737</v>
      </c>
      <c r="AA77" s="78">
        <v>234.72</v>
      </c>
      <c r="AB77" s="78">
        <v>194.53</v>
      </c>
      <c r="AC77" s="79">
        <v>182.6</v>
      </c>
      <c r="AD77" s="79">
        <v>267.55</v>
      </c>
      <c r="AE77" s="79" t="s">
        <v>199</v>
      </c>
      <c r="AF77" s="78" t="s">
        <v>199</v>
      </c>
      <c r="AG77" s="79" t="s">
        <v>199</v>
      </c>
      <c r="AI77" s="97">
        <f t="shared" si="50"/>
        <v>0</v>
      </c>
      <c r="AJ77" s="97">
        <f t="shared" si="51"/>
        <v>0</v>
      </c>
      <c r="AK77" s="97">
        <f t="shared" si="52"/>
        <v>0</v>
      </c>
      <c r="AL77" s="97">
        <f t="shared" si="53"/>
        <v>0</v>
      </c>
      <c r="AM77" s="97">
        <f t="shared" si="54"/>
        <v>0</v>
      </c>
      <c r="AN77" s="97">
        <f t="shared" si="55"/>
        <v>0</v>
      </c>
      <c r="AO77" s="97">
        <f t="shared" si="56"/>
        <v>0</v>
      </c>
      <c r="AP77" s="97">
        <f t="shared" si="57"/>
        <v>0</v>
      </c>
      <c r="AQ77" s="97">
        <f t="shared" si="58"/>
        <v>0</v>
      </c>
      <c r="AR77" s="97">
        <f t="shared" si="59"/>
        <v>0</v>
      </c>
    </row>
    <row r="78" spans="1:44" x14ac:dyDescent="0.25">
      <c r="A78" s="93" t="s">
        <v>174</v>
      </c>
      <c r="B78" s="69" t="str">
        <f t="shared" si="40"/>
        <v>na</v>
      </c>
      <c r="C78" s="69" t="str">
        <f t="shared" si="41"/>
        <v>na</v>
      </c>
      <c r="D78" s="69">
        <f t="shared" si="42"/>
        <v>0</v>
      </c>
      <c r="E78" s="69" t="str">
        <f t="shared" si="43"/>
        <v>na</v>
      </c>
      <c r="F78" s="69">
        <f t="shared" si="44"/>
        <v>0</v>
      </c>
      <c r="G78" s="69" t="str">
        <f t="shared" si="45"/>
        <v>na</v>
      </c>
      <c r="H78" s="69" t="str">
        <f t="shared" si="46"/>
        <v>na</v>
      </c>
      <c r="I78" s="69" t="str">
        <f t="shared" si="47"/>
        <v>na</v>
      </c>
      <c r="J78" s="69" t="str">
        <f t="shared" si="48"/>
        <v>na</v>
      </c>
      <c r="K78" s="91" t="str">
        <f t="shared" si="49"/>
        <v>na</v>
      </c>
      <c r="M78" s="136"/>
      <c r="N78" s="139"/>
      <c r="O78" s="137">
        <v>115</v>
      </c>
      <c r="P78" s="138"/>
      <c r="Q78" s="137">
        <v>73.8</v>
      </c>
      <c r="R78" s="138"/>
      <c r="S78" s="138"/>
      <c r="T78" s="126"/>
      <c r="U78" s="126"/>
      <c r="V78" s="127"/>
      <c r="X78" s="77">
        <v>207.43</v>
      </c>
      <c r="Y78" s="78" t="s">
        <v>199</v>
      </c>
      <c r="Z78" s="78">
        <v>236.57</v>
      </c>
      <c r="AA78" s="78">
        <v>239.51</v>
      </c>
      <c r="AB78" s="78">
        <v>131.68</v>
      </c>
      <c r="AC78" s="79" t="s">
        <v>199</v>
      </c>
      <c r="AD78" s="79" t="s">
        <v>199</v>
      </c>
      <c r="AE78" s="78" t="s">
        <v>199</v>
      </c>
      <c r="AF78" s="78">
        <v>292.47000000000003</v>
      </c>
      <c r="AG78" s="79" t="s">
        <v>199</v>
      </c>
      <c r="AI78" s="97">
        <f t="shared" si="50"/>
        <v>0</v>
      </c>
      <c r="AJ78" s="97">
        <f t="shared" si="51"/>
        <v>0</v>
      </c>
      <c r="AK78" s="97">
        <f t="shared" si="52"/>
        <v>0</v>
      </c>
      <c r="AL78" s="97">
        <f t="shared" si="53"/>
        <v>0</v>
      </c>
      <c r="AM78" s="97">
        <f t="shared" si="54"/>
        <v>0</v>
      </c>
      <c r="AN78" s="97">
        <f t="shared" si="55"/>
        <v>0</v>
      </c>
      <c r="AO78" s="97">
        <f t="shared" si="56"/>
        <v>0</v>
      </c>
      <c r="AP78" s="97">
        <f t="shared" si="57"/>
        <v>0</v>
      </c>
      <c r="AQ78" s="97">
        <f t="shared" si="58"/>
        <v>0</v>
      </c>
      <c r="AR78" s="97">
        <f t="shared" si="59"/>
        <v>0</v>
      </c>
    </row>
    <row r="79" spans="1:44" x14ac:dyDescent="0.25">
      <c r="A79" s="93" t="s">
        <v>175</v>
      </c>
      <c r="B79" s="69" t="str">
        <f t="shared" si="40"/>
        <v>na</v>
      </c>
      <c r="C79" s="69">
        <f t="shared" si="41"/>
        <v>0</v>
      </c>
      <c r="D79" s="69">
        <f t="shared" si="42"/>
        <v>0</v>
      </c>
      <c r="E79" s="69" t="str">
        <f t="shared" si="43"/>
        <v>na</v>
      </c>
      <c r="F79" s="69">
        <f t="shared" si="44"/>
        <v>0</v>
      </c>
      <c r="G79" s="69" t="str">
        <f t="shared" si="45"/>
        <v>na</v>
      </c>
      <c r="H79" s="69" t="str">
        <f t="shared" si="46"/>
        <v>na</v>
      </c>
      <c r="I79" s="69" t="str">
        <f t="shared" si="47"/>
        <v>na</v>
      </c>
      <c r="J79" s="69" t="str">
        <f t="shared" si="48"/>
        <v>na</v>
      </c>
      <c r="K79" s="91" t="str">
        <f t="shared" si="49"/>
        <v>na</v>
      </c>
      <c r="M79" s="136"/>
      <c r="N79" s="137">
        <v>52.4</v>
      </c>
      <c r="O79" s="137">
        <v>171.9</v>
      </c>
      <c r="P79" s="138"/>
      <c r="Q79" s="137">
        <v>82.5</v>
      </c>
      <c r="R79" s="138"/>
      <c r="S79" s="138"/>
      <c r="T79" s="126"/>
      <c r="U79" s="126"/>
      <c r="V79" s="127"/>
      <c r="X79" s="77">
        <v>242</v>
      </c>
      <c r="Y79" s="78">
        <v>400.98</v>
      </c>
      <c r="Z79" s="78">
        <v>600.52</v>
      </c>
      <c r="AA79" s="78">
        <v>234.72</v>
      </c>
      <c r="AB79" s="78">
        <v>173.58</v>
      </c>
      <c r="AC79" s="78">
        <v>182.6</v>
      </c>
      <c r="AD79" s="78">
        <v>267.55</v>
      </c>
      <c r="AE79" s="79" t="s">
        <v>199</v>
      </c>
      <c r="AF79" s="78">
        <v>255.73</v>
      </c>
      <c r="AG79" s="79" t="s">
        <v>199</v>
      </c>
      <c r="AI79" s="97">
        <f t="shared" si="50"/>
        <v>0</v>
      </c>
      <c r="AJ79" s="97">
        <f t="shared" si="51"/>
        <v>0</v>
      </c>
      <c r="AK79" s="97">
        <f t="shared" si="52"/>
        <v>0</v>
      </c>
      <c r="AL79" s="97">
        <f t="shared" si="53"/>
        <v>0</v>
      </c>
      <c r="AM79" s="97">
        <f t="shared" si="54"/>
        <v>0</v>
      </c>
      <c r="AN79" s="97">
        <f t="shared" si="55"/>
        <v>0</v>
      </c>
      <c r="AO79" s="97">
        <f t="shared" si="56"/>
        <v>0</v>
      </c>
      <c r="AP79" s="97">
        <f t="shared" si="57"/>
        <v>0</v>
      </c>
      <c r="AQ79" s="97">
        <f t="shared" si="58"/>
        <v>0</v>
      </c>
      <c r="AR79" s="97">
        <f t="shared" si="59"/>
        <v>0</v>
      </c>
    </row>
    <row r="80" spans="1:44" x14ac:dyDescent="0.25">
      <c r="A80" s="93" t="s">
        <v>105</v>
      </c>
      <c r="B80" s="69" t="str">
        <f t="shared" si="40"/>
        <v>na</v>
      </c>
      <c r="C80" s="69">
        <f t="shared" si="41"/>
        <v>0</v>
      </c>
      <c r="D80" s="69">
        <f t="shared" si="42"/>
        <v>44.973499999999973</v>
      </c>
      <c r="E80" s="69" t="str">
        <f t="shared" si="43"/>
        <v>na</v>
      </c>
      <c r="F80" s="69">
        <f t="shared" si="44"/>
        <v>0</v>
      </c>
      <c r="G80" s="69" t="str">
        <f t="shared" si="45"/>
        <v>na</v>
      </c>
      <c r="H80" s="69" t="str">
        <f t="shared" si="46"/>
        <v>na</v>
      </c>
      <c r="I80" s="69" t="str">
        <f t="shared" si="47"/>
        <v>na</v>
      </c>
      <c r="J80" s="69" t="str">
        <f t="shared" si="48"/>
        <v>na</v>
      </c>
      <c r="K80" s="91" t="str">
        <f t="shared" si="49"/>
        <v>na</v>
      </c>
      <c r="M80" s="136"/>
      <c r="N80" s="137">
        <v>58</v>
      </c>
      <c r="O80" s="137">
        <v>201.4</v>
      </c>
      <c r="P80" s="138"/>
      <c r="Q80" s="137">
        <v>95</v>
      </c>
      <c r="R80" s="138"/>
      <c r="S80" s="138"/>
      <c r="T80" s="126"/>
      <c r="U80" s="126"/>
      <c r="V80" s="127"/>
      <c r="X80" s="77">
        <v>293.86</v>
      </c>
      <c r="Y80" s="78">
        <v>495.95</v>
      </c>
      <c r="Z80" s="78">
        <v>777.95</v>
      </c>
      <c r="AA80" s="78">
        <v>277.83</v>
      </c>
      <c r="AB80" s="78">
        <v>185.55</v>
      </c>
      <c r="AC80" s="79" t="s">
        <v>199</v>
      </c>
      <c r="AD80" s="79">
        <v>267.55</v>
      </c>
      <c r="AE80" s="79" t="s">
        <v>199</v>
      </c>
      <c r="AF80" s="78" t="s">
        <v>199</v>
      </c>
      <c r="AG80" s="79" t="s">
        <v>199</v>
      </c>
      <c r="AI80" s="97">
        <f t="shared" si="50"/>
        <v>0</v>
      </c>
      <c r="AJ80" s="97">
        <f t="shared" si="51"/>
        <v>0</v>
      </c>
      <c r="AK80" s="97">
        <f t="shared" si="52"/>
        <v>0</v>
      </c>
      <c r="AL80" s="97">
        <f t="shared" si="53"/>
        <v>0</v>
      </c>
      <c r="AM80" s="97">
        <f t="shared" si="54"/>
        <v>0</v>
      </c>
      <c r="AN80" s="97">
        <f t="shared" si="55"/>
        <v>0</v>
      </c>
      <c r="AO80" s="97">
        <f t="shared" si="56"/>
        <v>0</v>
      </c>
      <c r="AP80" s="97">
        <f t="shared" si="57"/>
        <v>0</v>
      </c>
      <c r="AQ80" s="97">
        <f t="shared" si="58"/>
        <v>0</v>
      </c>
      <c r="AR80" s="97">
        <f t="shared" si="59"/>
        <v>0</v>
      </c>
    </row>
    <row r="81" spans="1:44" x14ac:dyDescent="0.25">
      <c r="A81" s="93" t="s">
        <v>176</v>
      </c>
      <c r="B81" s="69">
        <f t="shared" si="40"/>
        <v>19.384250000000005</v>
      </c>
      <c r="C81" s="69">
        <f t="shared" si="41"/>
        <v>34.820250000000073</v>
      </c>
      <c r="D81" s="69">
        <f t="shared" si="42"/>
        <v>64.353500000000025</v>
      </c>
      <c r="E81" s="69" t="str">
        <f t="shared" si="43"/>
        <v>na</v>
      </c>
      <c r="F81" s="69" t="str">
        <f t="shared" si="44"/>
        <v>na</v>
      </c>
      <c r="G81" s="69" t="str">
        <f t="shared" si="45"/>
        <v>na</v>
      </c>
      <c r="H81" s="69" t="str">
        <f t="shared" si="46"/>
        <v>na</v>
      </c>
      <c r="I81" s="69" t="str">
        <f t="shared" si="47"/>
        <v>na</v>
      </c>
      <c r="J81" s="69">
        <f t="shared" si="48"/>
        <v>0</v>
      </c>
      <c r="K81" s="91" t="str">
        <f t="shared" si="49"/>
        <v>na</v>
      </c>
      <c r="M81" s="140">
        <v>62.5</v>
      </c>
      <c r="N81" s="137">
        <v>47.3</v>
      </c>
      <c r="O81" s="137">
        <v>179.9</v>
      </c>
      <c r="P81" s="138"/>
      <c r="Q81" s="138"/>
      <c r="R81" s="138"/>
      <c r="S81" s="138"/>
      <c r="T81" s="126"/>
      <c r="U81" s="128">
        <v>1690</v>
      </c>
      <c r="V81" s="127"/>
      <c r="X81" s="77">
        <v>328.43</v>
      </c>
      <c r="Y81" s="78">
        <v>464.3</v>
      </c>
      <c r="Z81" s="78">
        <v>723.35</v>
      </c>
      <c r="AA81" s="78">
        <v>273.04000000000002</v>
      </c>
      <c r="AB81" s="78">
        <v>173.58</v>
      </c>
      <c r="AC81" s="78">
        <v>182.6</v>
      </c>
      <c r="AD81" s="78">
        <v>267.55</v>
      </c>
      <c r="AE81" s="79" t="s">
        <v>199</v>
      </c>
      <c r="AF81" s="78">
        <v>244.23</v>
      </c>
      <c r="AG81" s="79" t="s">
        <v>199</v>
      </c>
      <c r="AI81" s="97">
        <f t="shared" si="50"/>
        <v>0</v>
      </c>
      <c r="AJ81" s="97">
        <f t="shared" si="51"/>
        <v>0</v>
      </c>
      <c r="AK81" s="97">
        <f t="shared" si="52"/>
        <v>0</v>
      </c>
      <c r="AL81" s="97">
        <f t="shared" si="53"/>
        <v>0</v>
      </c>
      <c r="AM81" s="97">
        <f t="shared" si="54"/>
        <v>0</v>
      </c>
      <c r="AN81" s="97">
        <f t="shared" si="55"/>
        <v>0</v>
      </c>
      <c r="AO81" s="97">
        <f t="shared" si="56"/>
        <v>0</v>
      </c>
      <c r="AP81" s="97">
        <f t="shared" si="57"/>
        <v>0</v>
      </c>
      <c r="AQ81" s="97">
        <f t="shared" si="58"/>
        <v>0</v>
      </c>
      <c r="AR81" s="97">
        <f t="shared" si="59"/>
        <v>0</v>
      </c>
    </row>
    <row r="82" spans="1:44" x14ac:dyDescent="0.25">
      <c r="A82" s="93" t="s">
        <v>177</v>
      </c>
      <c r="B82" s="69">
        <f t="shared" si="40"/>
        <v>13.840550000000013</v>
      </c>
      <c r="C82" s="69">
        <f t="shared" si="41"/>
        <v>8.3470000000000422</v>
      </c>
      <c r="D82" s="69">
        <f t="shared" si="42"/>
        <v>74.192151162790708</v>
      </c>
      <c r="E82" s="69" t="str">
        <f t="shared" si="43"/>
        <v>na</v>
      </c>
      <c r="F82" s="69">
        <f t="shared" si="44"/>
        <v>10.424400000000007</v>
      </c>
      <c r="G82" s="69" t="str">
        <f t="shared" si="45"/>
        <v>na</v>
      </c>
      <c r="H82" s="69" t="str">
        <f t="shared" si="46"/>
        <v>na</v>
      </c>
      <c r="I82" s="69" t="str">
        <f t="shared" si="47"/>
        <v>na</v>
      </c>
      <c r="J82" s="69" t="str">
        <f t="shared" si="48"/>
        <v>na</v>
      </c>
      <c r="K82" s="91" t="str">
        <f t="shared" si="49"/>
        <v>na</v>
      </c>
      <c r="M82" s="140">
        <v>60.3</v>
      </c>
      <c r="N82" s="137">
        <v>49.6</v>
      </c>
      <c r="O82" s="137">
        <v>181.8</v>
      </c>
      <c r="P82" s="138"/>
      <c r="Q82" s="137">
        <v>88.8</v>
      </c>
      <c r="R82" s="138"/>
      <c r="S82" s="138"/>
      <c r="T82" s="126"/>
      <c r="U82" s="126"/>
      <c r="V82" s="127"/>
      <c r="X82" s="77">
        <v>311.14999999999998</v>
      </c>
      <c r="Y82" s="78">
        <v>453.74</v>
      </c>
      <c r="Z82" s="78">
        <v>750.65</v>
      </c>
      <c r="AA82" s="78">
        <v>273.04000000000002</v>
      </c>
      <c r="AB82" s="78">
        <v>200.52</v>
      </c>
      <c r="AC82" s="79" t="s">
        <v>199</v>
      </c>
      <c r="AD82" s="79" t="s">
        <v>199</v>
      </c>
      <c r="AE82" s="79" t="s">
        <v>199</v>
      </c>
      <c r="AF82" s="78" t="s">
        <v>199</v>
      </c>
      <c r="AG82" s="79" t="s">
        <v>199</v>
      </c>
      <c r="AI82" s="97">
        <f t="shared" si="50"/>
        <v>0</v>
      </c>
      <c r="AJ82" s="97">
        <f t="shared" si="51"/>
        <v>0</v>
      </c>
      <c r="AK82" s="97">
        <f t="shared" si="52"/>
        <v>1</v>
      </c>
      <c r="AL82" s="97">
        <f t="shared" si="53"/>
        <v>0</v>
      </c>
      <c r="AM82" s="97">
        <f t="shared" si="54"/>
        <v>0</v>
      </c>
      <c r="AN82" s="97">
        <f t="shared" si="55"/>
        <v>0</v>
      </c>
      <c r="AO82" s="97">
        <f t="shared" si="56"/>
        <v>0</v>
      </c>
      <c r="AP82" s="97">
        <f t="shared" si="57"/>
        <v>0</v>
      </c>
      <c r="AQ82" s="97">
        <f t="shared" si="58"/>
        <v>0</v>
      </c>
      <c r="AR82" s="97">
        <f t="shared" si="59"/>
        <v>0</v>
      </c>
    </row>
    <row r="83" spans="1:44" x14ac:dyDescent="0.25">
      <c r="A83" s="93" t="s">
        <v>178</v>
      </c>
      <c r="B83" s="69">
        <f t="shared" si="40"/>
        <v>0</v>
      </c>
      <c r="C83" s="69">
        <f t="shared" si="41"/>
        <v>0</v>
      </c>
      <c r="D83" s="69">
        <f t="shared" si="42"/>
        <v>0</v>
      </c>
      <c r="E83" s="69" t="str">
        <f t="shared" si="43"/>
        <v>na</v>
      </c>
      <c r="F83" s="69">
        <f t="shared" si="44"/>
        <v>7.0839000000000025</v>
      </c>
      <c r="G83" s="69" t="str">
        <f t="shared" si="45"/>
        <v>na</v>
      </c>
      <c r="H83" s="69" t="str">
        <f t="shared" si="46"/>
        <v>na</v>
      </c>
      <c r="I83" s="69" t="str">
        <f t="shared" si="47"/>
        <v>na</v>
      </c>
      <c r="J83" s="69" t="str">
        <f t="shared" si="48"/>
        <v>na</v>
      </c>
      <c r="K83" s="91" t="str">
        <f t="shared" si="49"/>
        <v>na</v>
      </c>
      <c r="M83" s="140">
        <v>51.7</v>
      </c>
      <c r="N83" s="137">
        <v>47.8</v>
      </c>
      <c r="O83" s="137">
        <v>160.6</v>
      </c>
      <c r="P83" s="138"/>
      <c r="Q83" s="137">
        <v>72.3</v>
      </c>
      <c r="R83" s="138"/>
      <c r="S83" s="138"/>
      <c r="T83" s="126"/>
      <c r="U83" s="126"/>
      <c r="V83" s="127"/>
      <c r="X83" s="77">
        <v>230.48</v>
      </c>
      <c r="Y83" s="78">
        <v>348.22</v>
      </c>
      <c r="Z83" s="78">
        <v>504.98</v>
      </c>
      <c r="AA83" s="78">
        <v>220.35</v>
      </c>
      <c r="AB83" s="78">
        <v>161.61000000000001</v>
      </c>
      <c r="AC83" s="79" t="s">
        <v>199</v>
      </c>
      <c r="AD83" s="79">
        <v>267.55</v>
      </c>
      <c r="AE83" s="79" t="s">
        <v>199</v>
      </c>
      <c r="AF83" s="78">
        <v>245.84</v>
      </c>
      <c r="AG83" s="79" t="s">
        <v>199</v>
      </c>
      <c r="AI83" s="97">
        <f t="shared" si="50"/>
        <v>0</v>
      </c>
      <c r="AJ83" s="97">
        <f t="shared" si="51"/>
        <v>0</v>
      </c>
      <c r="AK83" s="97">
        <f t="shared" si="52"/>
        <v>0</v>
      </c>
      <c r="AL83" s="97">
        <f t="shared" si="53"/>
        <v>0</v>
      </c>
      <c r="AM83" s="97">
        <f t="shared" si="54"/>
        <v>0</v>
      </c>
      <c r="AN83" s="97">
        <f t="shared" si="55"/>
        <v>0</v>
      </c>
      <c r="AO83" s="97">
        <f t="shared" si="56"/>
        <v>0</v>
      </c>
      <c r="AP83" s="97">
        <f t="shared" si="57"/>
        <v>0</v>
      </c>
      <c r="AQ83" s="97">
        <f t="shared" si="58"/>
        <v>0</v>
      </c>
      <c r="AR83" s="97">
        <f t="shared" si="59"/>
        <v>0</v>
      </c>
    </row>
    <row r="84" spans="1:44" x14ac:dyDescent="0.25">
      <c r="A84" s="93" t="s">
        <v>179</v>
      </c>
      <c r="B84" s="69">
        <f t="shared" si="40"/>
        <v>1.9618000000000422</v>
      </c>
      <c r="C84" s="69">
        <f t="shared" si="41"/>
        <v>0</v>
      </c>
      <c r="D84" s="69">
        <f t="shared" si="42"/>
        <v>49.529499999999985</v>
      </c>
      <c r="E84" s="69" t="str">
        <f t="shared" si="43"/>
        <v>na</v>
      </c>
      <c r="F84" s="69" t="str">
        <f t="shared" si="44"/>
        <v>na</v>
      </c>
      <c r="G84" s="69" t="str">
        <f t="shared" si="45"/>
        <v>na</v>
      </c>
      <c r="H84" s="69" t="str">
        <f t="shared" si="46"/>
        <v>na</v>
      </c>
      <c r="I84" s="69" t="str">
        <f t="shared" si="47"/>
        <v>na</v>
      </c>
      <c r="J84" s="69" t="str">
        <f t="shared" si="48"/>
        <v>na</v>
      </c>
      <c r="K84" s="91" t="str">
        <f t="shared" si="49"/>
        <v>na</v>
      </c>
      <c r="M84" s="140">
        <v>60.8</v>
      </c>
      <c r="N84" s="137">
        <v>45.6</v>
      </c>
      <c r="O84" s="137">
        <v>175.9</v>
      </c>
      <c r="P84" s="138"/>
      <c r="Q84" s="138"/>
      <c r="R84" s="138"/>
      <c r="S84" s="138"/>
      <c r="T84" s="126"/>
      <c r="U84" s="126"/>
      <c r="V84" s="127"/>
      <c r="X84" s="77">
        <v>299.62</v>
      </c>
      <c r="Y84" s="78">
        <v>400.98</v>
      </c>
      <c r="Z84" s="78">
        <v>691.51</v>
      </c>
      <c r="AA84" s="78">
        <v>277.83</v>
      </c>
      <c r="AB84" s="78">
        <v>170.59</v>
      </c>
      <c r="AC84" s="78" t="s">
        <v>199</v>
      </c>
      <c r="AD84" s="78" t="s">
        <v>199</v>
      </c>
      <c r="AE84" s="79" t="s">
        <v>199</v>
      </c>
      <c r="AF84" s="78">
        <v>299.52999999999997</v>
      </c>
      <c r="AG84" s="79" t="s">
        <v>199</v>
      </c>
      <c r="AI84" s="97">
        <f t="shared" si="50"/>
        <v>0</v>
      </c>
      <c r="AJ84" s="97">
        <f t="shared" si="51"/>
        <v>0</v>
      </c>
      <c r="AK84" s="97">
        <f t="shared" si="52"/>
        <v>0</v>
      </c>
      <c r="AL84" s="97">
        <f t="shared" si="53"/>
        <v>0</v>
      </c>
      <c r="AM84" s="97">
        <f t="shared" si="54"/>
        <v>0</v>
      </c>
      <c r="AN84" s="97">
        <f t="shared" si="55"/>
        <v>0</v>
      </c>
      <c r="AO84" s="97">
        <f t="shared" si="56"/>
        <v>0</v>
      </c>
      <c r="AP84" s="97">
        <f t="shared" si="57"/>
        <v>0</v>
      </c>
      <c r="AQ84" s="97">
        <f t="shared" si="58"/>
        <v>0</v>
      </c>
      <c r="AR84" s="97">
        <f t="shared" si="59"/>
        <v>0</v>
      </c>
    </row>
    <row r="85" spans="1:44" x14ac:dyDescent="0.25">
      <c r="A85" s="93" t="s">
        <v>180</v>
      </c>
      <c r="B85" s="69" t="str">
        <f t="shared" si="40"/>
        <v>na</v>
      </c>
      <c r="C85" s="69" t="str">
        <f t="shared" si="41"/>
        <v>na</v>
      </c>
      <c r="D85" s="69">
        <f t="shared" si="42"/>
        <v>78.239534883720935</v>
      </c>
      <c r="E85" s="69">
        <f t="shared" si="43"/>
        <v>0</v>
      </c>
      <c r="F85" s="69">
        <f t="shared" si="44"/>
        <v>19.111400000000007</v>
      </c>
      <c r="G85" s="69" t="str">
        <f t="shared" si="45"/>
        <v>na</v>
      </c>
      <c r="H85" s="69" t="str">
        <f t="shared" si="46"/>
        <v>na</v>
      </c>
      <c r="I85" s="69" t="str">
        <f t="shared" si="47"/>
        <v>na</v>
      </c>
      <c r="J85" s="69" t="str">
        <f t="shared" si="48"/>
        <v>na</v>
      </c>
      <c r="K85" s="91" t="str">
        <f t="shared" si="49"/>
        <v>na</v>
      </c>
      <c r="M85" s="136"/>
      <c r="N85" s="139"/>
      <c r="O85" s="137">
        <v>188.5</v>
      </c>
      <c r="P85" s="137">
        <v>79.8</v>
      </c>
      <c r="Q85" s="137">
        <v>86.8</v>
      </c>
      <c r="R85" s="138"/>
      <c r="S85" s="138"/>
      <c r="T85" s="126"/>
      <c r="U85" s="126"/>
      <c r="V85" s="127"/>
      <c r="X85" s="77">
        <v>276.58</v>
      </c>
      <c r="Y85" s="78">
        <v>538.16</v>
      </c>
      <c r="Z85" s="78">
        <v>791.6</v>
      </c>
      <c r="AA85" s="78">
        <v>277.83</v>
      </c>
      <c r="AB85" s="78">
        <v>206.5</v>
      </c>
      <c r="AC85" s="79">
        <v>182.6</v>
      </c>
      <c r="AD85" s="79" t="s">
        <v>199</v>
      </c>
      <c r="AE85" s="79" t="s">
        <v>199</v>
      </c>
      <c r="AF85" s="79">
        <v>292.47000000000003</v>
      </c>
      <c r="AG85" s="79" t="s">
        <v>199</v>
      </c>
      <c r="AI85" s="97">
        <f t="shared" si="50"/>
        <v>0</v>
      </c>
      <c r="AJ85" s="97">
        <f t="shared" si="51"/>
        <v>0</v>
      </c>
      <c r="AK85" s="97">
        <f t="shared" si="52"/>
        <v>1</v>
      </c>
      <c r="AL85" s="97">
        <f t="shared" si="53"/>
        <v>0</v>
      </c>
      <c r="AM85" s="97">
        <f t="shared" si="54"/>
        <v>0</v>
      </c>
      <c r="AN85" s="97">
        <f t="shared" si="55"/>
        <v>0</v>
      </c>
      <c r="AO85" s="97">
        <f t="shared" si="56"/>
        <v>0</v>
      </c>
      <c r="AP85" s="97">
        <f t="shared" si="57"/>
        <v>0</v>
      </c>
      <c r="AQ85" s="97">
        <f t="shared" si="58"/>
        <v>0</v>
      </c>
      <c r="AR85" s="97">
        <f t="shared" si="59"/>
        <v>0</v>
      </c>
    </row>
    <row r="86" spans="1:44" x14ac:dyDescent="0.25">
      <c r="A86" s="93" t="s">
        <v>181</v>
      </c>
      <c r="B86" s="69" t="str">
        <f t="shared" si="40"/>
        <v>na</v>
      </c>
      <c r="C86" s="69" t="str">
        <f t="shared" si="41"/>
        <v>na</v>
      </c>
      <c r="D86" s="69">
        <f t="shared" si="42"/>
        <v>0</v>
      </c>
      <c r="E86" s="69" t="str">
        <f t="shared" si="43"/>
        <v>na</v>
      </c>
      <c r="F86" s="69">
        <f t="shared" si="44"/>
        <v>14.790000000000001</v>
      </c>
      <c r="G86" s="69" t="str">
        <f t="shared" si="45"/>
        <v>na</v>
      </c>
      <c r="H86" s="69" t="str">
        <f t="shared" si="46"/>
        <v>na</v>
      </c>
      <c r="I86" s="69" t="str">
        <f t="shared" si="47"/>
        <v>na</v>
      </c>
      <c r="J86" s="69" t="str">
        <f t="shared" si="48"/>
        <v>na</v>
      </c>
      <c r="K86" s="91" t="str">
        <f t="shared" si="49"/>
        <v>na</v>
      </c>
      <c r="M86" s="136"/>
      <c r="N86" s="139"/>
      <c r="O86" s="137">
        <v>136.19999999999999</v>
      </c>
      <c r="P86" s="138"/>
      <c r="Q86" s="137">
        <v>46.3</v>
      </c>
      <c r="R86" s="138"/>
      <c r="S86" s="138"/>
      <c r="T86" s="126"/>
      <c r="U86" s="126"/>
      <c r="V86" s="127"/>
      <c r="X86" s="77">
        <v>126.76</v>
      </c>
      <c r="Y86" s="78">
        <v>253.25</v>
      </c>
      <c r="Z86" s="78">
        <v>427.64</v>
      </c>
      <c r="AA86" s="78">
        <v>287.41000000000003</v>
      </c>
      <c r="AB86" s="78">
        <v>149.63999999999999</v>
      </c>
      <c r="AC86" s="79" t="s">
        <v>199</v>
      </c>
      <c r="AD86" s="79" t="s">
        <v>199</v>
      </c>
      <c r="AE86" s="78" t="s">
        <v>199</v>
      </c>
      <c r="AF86" s="78">
        <v>284.2</v>
      </c>
      <c r="AG86" s="78" t="s">
        <v>199</v>
      </c>
      <c r="AI86" s="97">
        <f t="shared" si="50"/>
        <v>0</v>
      </c>
      <c r="AJ86" s="97">
        <f t="shared" si="51"/>
        <v>0</v>
      </c>
      <c r="AK86" s="97">
        <f t="shared" si="52"/>
        <v>0</v>
      </c>
      <c r="AL86" s="97">
        <f t="shared" si="53"/>
        <v>0</v>
      </c>
      <c r="AM86" s="97">
        <f t="shared" si="54"/>
        <v>1</v>
      </c>
      <c r="AN86" s="97">
        <f t="shared" si="55"/>
        <v>0</v>
      </c>
      <c r="AO86" s="97">
        <f t="shared" si="56"/>
        <v>0</v>
      </c>
      <c r="AP86" s="97">
        <f t="shared" si="57"/>
        <v>0</v>
      </c>
      <c r="AQ86" s="97">
        <f t="shared" si="58"/>
        <v>0</v>
      </c>
      <c r="AR86" s="97">
        <f t="shared" si="59"/>
        <v>0</v>
      </c>
    </row>
    <row r="87" spans="1:44" x14ac:dyDescent="0.25">
      <c r="A87" s="93" t="s">
        <v>182</v>
      </c>
      <c r="B87" s="69" t="str">
        <f t="shared" si="40"/>
        <v>na</v>
      </c>
      <c r="C87" s="69">
        <f t="shared" si="41"/>
        <v>0</v>
      </c>
      <c r="D87" s="69">
        <f t="shared" si="42"/>
        <v>71.034500000000037</v>
      </c>
      <c r="E87" s="69" t="str">
        <f t="shared" si="43"/>
        <v>na</v>
      </c>
      <c r="F87" s="69">
        <f t="shared" si="44"/>
        <v>0</v>
      </c>
      <c r="G87" s="69" t="str">
        <f t="shared" si="45"/>
        <v>na</v>
      </c>
      <c r="H87" s="69" t="str">
        <f t="shared" si="46"/>
        <v>na</v>
      </c>
      <c r="I87" s="69" t="str">
        <f t="shared" si="47"/>
        <v>na</v>
      </c>
      <c r="J87" s="69" t="str">
        <f t="shared" si="48"/>
        <v>na</v>
      </c>
      <c r="K87" s="91" t="str">
        <f t="shared" si="49"/>
        <v>na</v>
      </c>
      <c r="M87" s="136"/>
      <c r="N87" s="137">
        <v>60.1</v>
      </c>
      <c r="O87" s="137">
        <v>199.2</v>
      </c>
      <c r="P87" s="138"/>
      <c r="Q87" s="137">
        <v>118.1</v>
      </c>
      <c r="R87" s="138"/>
      <c r="S87" s="138"/>
      <c r="T87" s="126"/>
      <c r="U87" s="126"/>
      <c r="V87" s="127"/>
      <c r="X87" s="77">
        <v>247.77</v>
      </c>
      <c r="Y87" s="78">
        <v>506.51</v>
      </c>
      <c r="Z87" s="78">
        <v>800.69</v>
      </c>
      <c r="AA87" s="78">
        <v>268.25</v>
      </c>
      <c r="AB87" s="78">
        <v>191.54</v>
      </c>
      <c r="AC87" s="79" t="s">
        <v>199</v>
      </c>
      <c r="AD87" s="79" t="s">
        <v>199</v>
      </c>
      <c r="AE87" s="79" t="s">
        <v>199</v>
      </c>
      <c r="AF87" s="79" t="s">
        <v>199</v>
      </c>
      <c r="AG87" s="79" t="s">
        <v>199</v>
      </c>
      <c r="AI87" s="97">
        <f t="shared" si="50"/>
        <v>0</v>
      </c>
      <c r="AJ87" s="97">
        <f t="shared" si="51"/>
        <v>0</v>
      </c>
      <c r="AK87" s="97">
        <f t="shared" si="52"/>
        <v>0</v>
      </c>
      <c r="AL87" s="97">
        <f t="shared" si="53"/>
        <v>0</v>
      </c>
      <c r="AM87" s="97">
        <f t="shared" si="54"/>
        <v>0</v>
      </c>
      <c r="AN87" s="97">
        <f t="shared" si="55"/>
        <v>0</v>
      </c>
      <c r="AO87" s="97">
        <f t="shared" si="56"/>
        <v>0</v>
      </c>
      <c r="AP87" s="97">
        <f t="shared" si="57"/>
        <v>0</v>
      </c>
      <c r="AQ87" s="97">
        <f t="shared" si="58"/>
        <v>0</v>
      </c>
      <c r="AR87" s="97">
        <f t="shared" si="59"/>
        <v>0</v>
      </c>
    </row>
    <row r="88" spans="1:44" x14ac:dyDescent="0.25">
      <c r="A88" s="93" t="s">
        <v>183</v>
      </c>
      <c r="B88" s="69" t="str">
        <f t="shared" si="40"/>
        <v>na</v>
      </c>
      <c r="C88" s="69">
        <f t="shared" si="41"/>
        <v>0</v>
      </c>
      <c r="D88" s="69">
        <f t="shared" si="42"/>
        <v>21.63249999999994</v>
      </c>
      <c r="E88" s="69" t="str">
        <f t="shared" si="43"/>
        <v>na</v>
      </c>
      <c r="F88" s="69">
        <f t="shared" si="44"/>
        <v>0</v>
      </c>
      <c r="G88" s="69" t="str">
        <f t="shared" si="45"/>
        <v>na</v>
      </c>
      <c r="H88" s="69" t="str">
        <f t="shared" si="46"/>
        <v>na</v>
      </c>
      <c r="I88" s="69" t="str">
        <f t="shared" si="47"/>
        <v>na</v>
      </c>
      <c r="J88" s="69" t="str">
        <f t="shared" si="48"/>
        <v>na</v>
      </c>
      <c r="K88" s="91" t="str">
        <f t="shared" si="49"/>
        <v>na</v>
      </c>
      <c r="M88" s="136"/>
      <c r="N88" s="137">
        <v>53.6</v>
      </c>
      <c r="O88" s="137">
        <v>192.6</v>
      </c>
      <c r="P88" s="138"/>
      <c r="Q88" s="137">
        <v>80.5</v>
      </c>
      <c r="R88" s="138"/>
      <c r="S88" s="138"/>
      <c r="T88" s="126"/>
      <c r="U88" s="126"/>
      <c r="V88" s="127"/>
      <c r="X88" s="77">
        <v>236.24</v>
      </c>
      <c r="Y88" s="78">
        <v>432.64</v>
      </c>
      <c r="Z88" s="78">
        <v>718.81</v>
      </c>
      <c r="AA88" s="78">
        <v>244.3</v>
      </c>
      <c r="AB88" s="78">
        <v>140.66</v>
      </c>
      <c r="AC88" s="79" t="s">
        <v>199</v>
      </c>
      <c r="AD88" s="79">
        <v>267.55</v>
      </c>
      <c r="AE88" s="79" t="s">
        <v>199</v>
      </c>
      <c r="AF88" s="78">
        <v>264.01</v>
      </c>
      <c r="AG88" s="79" t="s">
        <v>199</v>
      </c>
      <c r="AI88" s="97">
        <f t="shared" si="50"/>
        <v>0</v>
      </c>
      <c r="AJ88" s="97">
        <f t="shared" si="51"/>
        <v>0</v>
      </c>
      <c r="AK88" s="97">
        <f t="shared" si="52"/>
        <v>0</v>
      </c>
      <c r="AL88" s="97">
        <f t="shared" si="53"/>
        <v>0</v>
      </c>
      <c r="AM88" s="97">
        <f t="shared" si="54"/>
        <v>0</v>
      </c>
      <c r="AN88" s="97">
        <f t="shared" si="55"/>
        <v>0</v>
      </c>
      <c r="AO88" s="97">
        <f t="shared" si="56"/>
        <v>0</v>
      </c>
      <c r="AP88" s="97">
        <f t="shared" si="57"/>
        <v>0</v>
      </c>
      <c r="AQ88" s="97">
        <f t="shared" si="58"/>
        <v>0</v>
      </c>
      <c r="AR88" s="97">
        <f t="shared" si="59"/>
        <v>0</v>
      </c>
    </row>
    <row r="89" spans="1:44" x14ac:dyDescent="0.25">
      <c r="A89" s="93" t="s">
        <v>184</v>
      </c>
      <c r="B89" s="69" t="str">
        <f t="shared" si="40"/>
        <v>na</v>
      </c>
      <c r="C89" s="69">
        <f t="shared" si="41"/>
        <v>0</v>
      </c>
      <c r="D89" s="69">
        <f t="shared" si="42"/>
        <v>73.125499999999974</v>
      </c>
      <c r="E89" s="69" t="str">
        <f t="shared" si="43"/>
        <v>na</v>
      </c>
      <c r="F89" s="69" t="str">
        <f t="shared" si="44"/>
        <v>na</v>
      </c>
      <c r="G89" s="69" t="str">
        <f t="shared" si="45"/>
        <v>na</v>
      </c>
      <c r="H89" s="69" t="str">
        <f t="shared" si="46"/>
        <v>na</v>
      </c>
      <c r="I89" s="69" t="str">
        <f t="shared" si="47"/>
        <v>na</v>
      </c>
      <c r="J89" s="69" t="str">
        <f t="shared" si="48"/>
        <v>na</v>
      </c>
      <c r="K89" s="91" t="str">
        <f t="shared" si="49"/>
        <v>na</v>
      </c>
      <c r="M89" s="136"/>
      <c r="N89" s="137">
        <v>59</v>
      </c>
      <c r="O89" s="137">
        <v>206.1</v>
      </c>
      <c r="P89" s="138"/>
      <c r="Q89" s="138"/>
      <c r="R89" s="138"/>
      <c r="S89" s="138"/>
      <c r="T89" s="126"/>
      <c r="U89" s="126"/>
      <c r="V89" s="127"/>
      <c r="X89" s="77">
        <v>207.43</v>
      </c>
      <c r="Y89" s="78">
        <v>517.05999999999995</v>
      </c>
      <c r="Z89" s="78">
        <v>827.99</v>
      </c>
      <c r="AA89" s="78" t="s">
        <v>199</v>
      </c>
      <c r="AB89" s="78">
        <v>179.57</v>
      </c>
      <c r="AC89" s="79" t="s">
        <v>199</v>
      </c>
      <c r="AD89" s="79">
        <v>267.55</v>
      </c>
      <c r="AE89" s="79" t="s">
        <v>199</v>
      </c>
      <c r="AF89" s="79" t="s">
        <v>199</v>
      </c>
      <c r="AG89" s="79" t="s">
        <v>199</v>
      </c>
      <c r="AI89" s="97">
        <f t="shared" si="50"/>
        <v>0</v>
      </c>
      <c r="AJ89" s="97">
        <f t="shared" si="51"/>
        <v>0</v>
      </c>
      <c r="AK89" s="97">
        <f t="shared" si="52"/>
        <v>0</v>
      </c>
      <c r="AL89" s="97">
        <f t="shared" si="53"/>
        <v>0</v>
      </c>
      <c r="AM89" s="97">
        <f t="shared" si="54"/>
        <v>0</v>
      </c>
      <c r="AN89" s="97">
        <f t="shared" si="55"/>
        <v>0</v>
      </c>
      <c r="AO89" s="97">
        <f t="shared" si="56"/>
        <v>0</v>
      </c>
      <c r="AP89" s="97">
        <f t="shared" si="57"/>
        <v>0</v>
      </c>
      <c r="AQ89" s="97">
        <f t="shared" si="58"/>
        <v>0</v>
      </c>
      <c r="AR89" s="97">
        <f t="shared" si="59"/>
        <v>0</v>
      </c>
    </row>
    <row r="90" spans="1:44" x14ac:dyDescent="0.25">
      <c r="A90" s="93" t="s">
        <v>185</v>
      </c>
      <c r="B90" s="69">
        <f t="shared" si="40"/>
        <v>19.694500000000012</v>
      </c>
      <c r="C90" s="69">
        <f t="shared" si="41"/>
        <v>0</v>
      </c>
      <c r="D90" s="69">
        <f t="shared" si="42"/>
        <v>1.6234999999999729</v>
      </c>
      <c r="E90" s="69" t="str">
        <f t="shared" si="43"/>
        <v>na</v>
      </c>
      <c r="F90" s="69">
        <f t="shared" si="44"/>
        <v>15.38203488372093</v>
      </c>
      <c r="G90" s="69" t="str">
        <f t="shared" si="45"/>
        <v>na</v>
      </c>
      <c r="H90" s="69" t="str">
        <f t="shared" si="46"/>
        <v>na</v>
      </c>
      <c r="I90" s="69" t="str">
        <f t="shared" si="47"/>
        <v>na</v>
      </c>
      <c r="J90" s="69">
        <f t="shared" si="48"/>
        <v>0</v>
      </c>
      <c r="K90" s="91" t="str">
        <f t="shared" si="49"/>
        <v>na</v>
      </c>
      <c r="M90" s="140">
        <v>53</v>
      </c>
      <c r="N90" s="137">
        <v>43.9</v>
      </c>
      <c r="O90" s="137">
        <v>172.6</v>
      </c>
      <c r="P90" s="138"/>
      <c r="Q90" s="137">
        <v>58.4</v>
      </c>
      <c r="R90" s="138"/>
      <c r="S90" s="138"/>
      <c r="T90" s="126"/>
      <c r="U90" s="128">
        <v>2300</v>
      </c>
      <c r="V90" s="127"/>
      <c r="X90" s="77">
        <v>282.33999999999997</v>
      </c>
      <c r="Y90" s="78">
        <v>390.43</v>
      </c>
      <c r="Z90" s="78">
        <v>623.27</v>
      </c>
      <c r="AA90" s="78">
        <v>229.93</v>
      </c>
      <c r="AB90" s="78">
        <v>155.63</v>
      </c>
      <c r="AC90" s="78">
        <v>182.6</v>
      </c>
      <c r="AD90" s="78">
        <v>267.55</v>
      </c>
      <c r="AE90" s="78">
        <v>281.72000000000003</v>
      </c>
      <c r="AF90" s="78">
        <v>300.95</v>
      </c>
      <c r="AG90" s="78" t="s">
        <v>199</v>
      </c>
      <c r="AI90" s="97">
        <f t="shared" si="50"/>
        <v>0</v>
      </c>
      <c r="AJ90" s="97">
        <f t="shared" si="51"/>
        <v>0</v>
      </c>
      <c r="AK90" s="97">
        <f t="shared" si="52"/>
        <v>0</v>
      </c>
      <c r="AL90" s="97">
        <f t="shared" si="53"/>
        <v>0</v>
      </c>
      <c r="AM90" s="97">
        <f t="shared" si="54"/>
        <v>1</v>
      </c>
      <c r="AN90" s="97">
        <f t="shared" si="55"/>
        <v>0</v>
      </c>
      <c r="AO90" s="97">
        <f t="shared" si="56"/>
        <v>0</v>
      </c>
      <c r="AP90" s="97">
        <f t="shared" si="57"/>
        <v>0</v>
      </c>
      <c r="AQ90" s="97">
        <f t="shared" si="58"/>
        <v>0</v>
      </c>
      <c r="AR90" s="97">
        <f t="shared" si="59"/>
        <v>0</v>
      </c>
    </row>
    <row r="91" spans="1:44" x14ac:dyDescent="0.25">
      <c r="A91" s="93" t="s">
        <v>186</v>
      </c>
      <c r="B91" s="69">
        <f t="shared" si="40"/>
        <v>35.878895348837204</v>
      </c>
      <c r="C91" s="69">
        <f t="shared" si="41"/>
        <v>36.50354651162791</v>
      </c>
      <c r="D91" s="69">
        <f t="shared" si="42"/>
        <v>0</v>
      </c>
      <c r="E91" s="69" t="str">
        <f t="shared" si="43"/>
        <v>na</v>
      </c>
      <c r="F91" s="69">
        <f t="shared" si="44"/>
        <v>10.475400000000009</v>
      </c>
      <c r="G91" s="69" t="str">
        <f t="shared" si="45"/>
        <v>na</v>
      </c>
      <c r="H91" s="69" t="str">
        <f t="shared" si="46"/>
        <v>na</v>
      </c>
      <c r="I91" s="69" t="str">
        <f t="shared" si="47"/>
        <v>na</v>
      </c>
      <c r="J91" s="69" t="str">
        <f t="shared" si="48"/>
        <v>na</v>
      </c>
      <c r="K91" s="91" t="str">
        <f t="shared" si="49"/>
        <v>na</v>
      </c>
      <c r="M91" s="140">
        <v>64.400000000000006</v>
      </c>
      <c r="N91" s="137">
        <v>35.6</v>
      </c>
      <c r="O91" s="137">
        <v>160.69999999999999</v>
      </c>
      <c r="P91" s="138"/>
      <c r="Q91" s="137">
        <v>80.3</v>
      </c>
      <c r="R91" s="138"/>
      <c r="S91" s="138"/>
      <c r="T91" s="126"/>
      <c r="U91" s="126"/>
      <c r="V91" s="127"/>
      <c r="X91" s="77">
        <v>363.01</v>
      </c>
      <c r="Y91" s="78">
        <v>369.33</v>
      </c>
      <c r="Z91" s="78">
        <v>559.58000000000004</v>
      </c>
      <c r="AA91" s="78">
        <v>316.14999999999998</v>
      </c>
      <c r="AB91" s="78">
        <v>182.56</v>
      </c>
      <c r="AC91" s="78">
        <v>182.6</v>
      </c>
      <c r="AD91" s="78">
        <v>267.55</v>
      </c>
      <c r="AE91" s="78">
        <v>281.72000000000003</v>
      </c>
      <c r="AF91" s="78">
        <v>323.14999999999998</v>
      </c>
      <c r="AG91" s="78">
        <v>224.55</v>
      </c>
      <c r="AI91" s="97">
        <f t="shared" si="50"/>
        <v>1</v>
      </c>
      <c r="AJ91" s="97">
        <f t="shared" si="51"/>
        <v>1</v>
      </c>
      <c r="AK91" s="97">
        <f t="shared" si="52"/>
        <v>0</v>
      </c>
      <c r="AL91" s="97">
        <f t="shared" si="53"/>
        <v>0</v>
      </c>
      <c r="AM91" s="97">
        <f t="shared" si="54"/>
        <v>0</v>
      </c>
      <c r="AN91" s="97">
        <f t="shared" si="55"/>
        <v>0</v>
      </c>
      <c r="AO91" s="97">
        <f t="shared" si="56"/>
        <v>0</v>
      </c>
      <c r="AP91" s="97">
        <f t="shared" si="57"/>
        <v>0</v>
      </c>
      <c r="AQ91" s="97">
        <f t="shared" si="58"/>
        <v>0</v>
      </c>
      <c r="AR91" s="97">
        <f t="shared" si="59"/>
        <v>0</v>
      </c>
    </row>
    <row r="92" spans="1:44" x14ac:dyDescent="0.25">
      <c r="A92" s="93" t="s">
        <v>187</v>
      </c>
      <c r="B92" s="69">
        <f t="shared" si="40"/>
        <v>0</v>
      </c>
      <c r="C92" s="69">
        <f t="shared" si="41"/>
        <v>8.108999999999968</v>
      </c>
      <c r="D92" s="69">
        <f t="shared" si="42"/>
        <v>29.945500000000013</v>
      </c>
      <c r="E92" s="69" t="str">
        <f t="shared" si="43"/>
        <v>na</v>
      </c>
      <c r="F92" s="69" t="str">
        <f t="shared" si="44"/>
        <v>na</v>
      </c>
      <c r="G92" s="69" t="str">
        <f t="shared" si="45"/>
        <v>na</v>
      </c>
      <c r="H92" s="69" t="str">
        <f t="shared" si="46"/>
        <v>na</v>
      </c>
      <c r="I92" s="69" t="str">
        <f t="shared" si="47"/>
        <v>na</v>
      </c>
      <c r="J92" s="69" t="str">
        <f t="shared" si="48"/>
        <v>na</v>
      </c>
      <c r="K92" s="91" t="str">
        <f t="shared" si="49"/>
        <v>na</v>
      </c>
      <c r="M92" s="140">
        <v>63.3</v>
      </c>
      <c r="N92" s="137">
        <v>40.200000000000003</v>
      </c>
      <c r="O92" s="137">
        <v>168.4</v>
      </c>
      <c r="P92" s="138"/>
      <c r="Q92" s="138"/>
      <c r="R92" s="138"/>
      <c r="S92" s="138"/>
      <c r="T92" s="126"/>
      <c r="U92" s="126"/>
      <c r="V92" s="127"/>
      <c r="X92" s="77">
        <v>299.62</v>
      </c>
      <c r="Y92" s="78">
        <v>369.33</v>
      </c>
      <c r="Z92" s="78">
        <v>641.47</v>
      </c>
      <c r="AA92" s="78">
        <v>273.04000000000002</v>
      </c>
      <c r="AB92" s="78">
        <v>170.59</v>
      </c>
      <c r="AC92" s="78" t="s">
        <v>199</v>
      </c>
      <c r="AD92" s="78" t="s">
        <v>199</v>
      </c>
      <c r="AE92" s="78">
        <v>281.72000000000003</v>
      </c>
      <c r="AF92" s="78">
        <v>315.89</v>
      </c>
      <c r="AG92" s="78" t="s">
        <v>199</v>
      </c>
      <c r="AI92" s="97">
        <f t="shared" si="50"/>
        <v>0</v>
      </c>
      <c r="AJ92" s="97">
        <f t="shared" si="51"/>
        <v>0</v>
      </c>
      <c r="AK92" s="97">
        <f t="shared" si="52"/>
        <v>0</v>
      </c>
      <c r="AL92" s="97">
        <f t="shared" si="53"/>
        <v>0</v>
      </c>
      <c r="AM92" s="97">
        <f t="shared" si="54"/>
        <v>0</v>
      </c>
      <c r="AN92" s="97">
        <f t="shared" si="55"/>
        <v>0</v>
      </c>
      <c r="AO92" s="97">
        <f t="shared" si="56"/>
        <v>0</v>
      </c>
      <c r="AP92" s="97">
        <f t="shared" si="57"/>
        <v>0</v>
      </c>
      <c r="AQ92" s="97">
        <f t="shared" si="58"/>
        <v>0</v>
      </c>
      <c r="AR92" s="97">
        <f t="shared" si="59"/>
        <v>0</v>
      </c>
    </row>
    <row r="93" spans="1:44" x14ac:dyDescent="0.25">
      <c r="A93" s="93" t="s">
        <v>188</v>
      </c>
      <c r="B93" s="69" t="str">
        <f t="shared" si="40"/>
        <v>na</v>
      </c>
      <c r="C93" s="69">
        <f t="shared" si="41"/>
        <v>41.144250000000071</v>
      </c>
      <c r="D93" s="69">
        <f t="shared" si="42"/>
        <v>75.091569767441868</v>
      </c>
      <c r="E93" s="69" t="str">
        <f t="shared" si="43"/>
        <v>na</v>
      </c>
      <c r="F93" s="69">
        <f t="shared" si="44"/>
        <v>17.748197674418606</v>
      </c>
      <c r="G93" s="69" t="str">
        <f t="shared" si="45"/>
        <v>na</v>
      </c>
      <c r="H93" s="69" t="str">
        <f t="shared" si="46"/>
        <v>na</v>
      </c>
      <c r="I93" s="69" t="str">
        <f t="shared" si="47"/>
        <v>na</v>
      </c>
      <c r="J93" s="69" t="str">
        <f t="shared" si="48"/>
        <v>na</v>
      </c>
      <c r="K93" s="91" t="str">
        <f t="shared" si="49"/>
        <v>na</v>
      </c>
      <c r="M93" s="136"/>
      <c r="N93" s="137">
        <v>55.9</v>
      </c>
      <c r="O93" s="137">
        <v>186.5</v>
      </c>
      <c r="P93" s="138"/>
      <c r="Q93" s="137">
        <v>67.599999999999994</v>
      </c>
      <c r="R93" s="138"/>
      <c r="S93" s="138"/>
      <c r="T93" s="126"/>
      <c r="U93" s="126"/>
      <c r="V93" s="127"/>
      <c r="X93" s="77">
        <v>299.62</v>
      </c>
      <c r="Y93" s="78">
        <v>548.71</v>
      </c>
      <c r="Z93" s="78">
        <v>759.75</v>
      </c>
      <c r="AA93" s="78">
        <v>258.67</v>
      </c>
      <c r="AB93" s="78">
        <v>179.57</v>
      </c>
      <c r="AC93" s="79" t="s">
        <v>199</v>
      </c>
      <c r="AD93" s="79">
        <v>267.55</v>
      </c>
      <c r="AE93" s="79" t="s">
        <v>199</v>
      </c>
      <c r="AF93" s="79" t="s">
        <v>199</v>
      </c>
      <c r="AG93" s="79" t="s">
        <v>199</v>
      </c>
      <c r="AI93" s="97">
        <f t="shared" si="50"/>
        <v>0</v>
      </c>
      <c r="AJ93" s="97">
        <f t="shared" si="51"/>
        <v>0</v>
      </c>
      <c r="AK93" s="97">
        <f t="shared" si="52"/>
        <v>1</v>
      </c>
      <c r="AL93" s="97">
        <f t="shared" si="53"/>
        <v>0</v>
      </c>
      <c r="AM93" s="97">
        <f t="shared" si="54"/>
        <v>1</v>
      </c>
      <c r="AN93" s="97">
        <f t="shared" si="55"/>
        <v>0</v>
      </c>
      <c r="AO93" s="97">
        <f t="shared" si="56"/>
        <v>0</v>
      </c>
      <c r="AP93" s="97">
        <f t="shared" si="57"/>
        <v>0</v>
      </c>
      <c r="AQ93" s="97">
        <f t="shared" si="58"/>
        <v>0</v>
      </c>
      <c r="AR93" s="97">
        <f t="shared" si="59"/>
        <v>0</v>
      </c>
    </row>
    <row r="94" spans="1:44" x14ac:dyDescent="0.25">
      <c r="A94" s="93" t="s">
        <v>189</v>
      </c>
      <c r="B94" s="69">
        <f t="shared" si="40"/>
        <v>0</v>
      </c>
      <c r="C94" s="69">
        <f t="shared" si="41"/>
        <v>0</v>
      </c>
      <c r="D94" s="69">
        <f t="shared" si="42"/>
        <v>0</v>
      </c>
      <c r="E94" s="69" t="str">
        <f t="shared" si="43"/>
        <v>na</v>
      </c>
      <c r="F94" s="69" t="str">
        <f t="shared" si="44"/>
        <v>na</v>
      </c>
      <c r="G94" s="69" t="str">
        <f t="shared" si="45"/>
        <v>na</v>
      </c>
      <c r="H94" s="69" t="str">
        <f t="shared" si="46"/>
        <v>na</v>
      </c>
      <c r="I94" s="69" t="str">
        <f t="shared" si="47"/>
        <v>na</v>
      </c>
      <c r="J94" s="69" t="str">
        <f t="shared" si="48"/>
        <v>na</v>
      </c>
      <c r="K94" s="91" t="str">
        <f t="shared" si="49"/>
        <v>na</v>
      </c>
      <c r="M94" s="140">
        <v>57.5</v>
      </c>
      <c r="N94" s="137">
        <v>55.6</v>
      </c>
      <c r="O94" s="137">
        <v>183.5</v>
      </c>
      <c r="P94" s="138"/>
      <c r="Q94" s="138"/>
      <c r="R94" s="138"/>
      <c r="S94" s="138"/>
      <c r="T94" s="126"/>
      <c r="U94" s="126"/>
      <c r="V94" s="127"/>
      <c r="X94" s="77">
        <v>247.77</v>
      </c>
      <c r="Y94" s="78">
        <v>411.54</v>
      </c>
      <c r="Z94" s="78">
        <v>646.01</v>
      </c>
      <c r="AA94" s="78">
        <v>177.25</v>
      </c>
      <c r="AB94" s="78">
        <v>167.6</v>
      </c>
      <c r="AC94" s="79" t="s">
        <v>199</v>
      </c>
      <c r="AD94" s="79">
        <v>267.55</v>
      </c>
      <c r="AE94" s="79" t="s">
        <v>199</v>
      </c>
      <c r="AF94" s="78">
        <v>248.07</v>
      </c>
      <c r="AG94" s="79" t="s">
        <v>199</v>
      </c>
      <c r="AI94" s="97">
        <f t="shared" si="50"/>
        <v>0</v>
      </c>
      <c r="AJ94" s="97">
        <f t="shared" si="51"/>
        <v>0</v>
      </c>
      <c r="AK94" s="97">
        <f t="shared" si="52"/>
        <v>0</v>
      </c>
      <c r="AL94" s="97">
        <f t="shared" si="53"/>
        <v>0</v>
      </c>
      <c r="AM94" s="97">
        <f t="shared" si="54"/>
        <v>0</v>
      </c>
      <c r="AN94" s="97">
        <f t="shared" si="55"/>
        <v>0</v>
      </c>
      <c r="AO94" s="97">
        <f t="shared" si="56"/>
        <v>0</v>
      </c>
      <c r="AP94" s="97">
        <f t="shared" si="57"/>
        <v>0</v>
      </c>
      <c r="AQ94" s="97">
        <f t="shared" si="58"/>
        <v>0</v>
      </c>
      <c r="AR94" s="97">
        <f t="shared" si="59"/>
        <v>0</v>
      </c>
    </row>
    <row r="95" spans="1:44" ht="15.75" thickBot="1" x14ac:dyDescent="0.3">
      <c r="A95" s="94" t="s">
        <v>190</v>
      </c>
      <c r="B95" s="70">
        <f t="shared" si="40"/>
        <v>0</v>
      </c>
      <c r="C95" s="70">
        <f t="shared" si="41"/>
        <v>0</v>
      </c>
      <c r="D95" s="70">
        <f t="shared" si="42"/>
        <v>37.850499999999876</v>
      </c>
      <c r="E95" s="70" t="str">
        <f t="shared" si="43"/>
        <v>na</v>
      </c>
      <c r="F95" s="70">
        <f t="shared" si="44"/>
        <v>22.480523255813953</v>
      </c>
      <c r="G95" s="70" t="str">
        <f t="shared" si="45"/>
        <v>na</v>
      </c>
      <c r="H95" s="70" t="str">
        <f t="shared" si="46"/>
        <v>na</v>
      </c>
      <c r="I95" s="70" t="str">
        <f t="shared" si="47"/>
        <v>na</v>
      </c>
      <c r="J95" s="70" t="str">
        <f t="shared" si="48"/>
        <v>na</v>
      </c>
      <c r="K95" s="92" t="str">
        <f t="shared" si="49"/>
        <v>na</v>
      </c>
      <c r="M95" s="142">
        <v>65.099999999999994</v>
      </c>
      <c r="N95" s="143">
        <v>53.1</v>
      </c>
      <c r="O95" s="143">
        <v>187.3</v>
      </c>
      <c r="P95" s="144"/>
      <c r="Q95" s="143">
        <v>81.3</v>
      </c>
      <c r="R95" s="144"/>
      <c r="S95" s="144"/>
      <c r="T95" s="129"/>
      <c r="U95" s="129"/>
      <c r="V95" s="130"/>
      <c r="X95" s="81">
        <v>316.91000000000003</v>
      </c>
      <c r="Y95" s="82">
        <v>453.74</v>
      </c>
      <c r="Z95" s="82">
        <v>718.81</v>
      </c>
      <c r="AA95" s="82">
        <v>273.04000000000002</v>
      </c>
      <c r="AB95" s="82">
        <v>227.45</v>
      </c>
      <c r="AC95" s="83" t="s">
        <v>199</v>
      </c>
      <c r="AD95" s="83" t="s">
        <v>199</v>
      </c>
      <c r="AE95" s="83" t="s">
        <v>199</v>
      </c>
      <c r="AF95" s="82">
        <v>405.09</v>
      </c>
      <c r="AG95" s="83" t="s">
        <v>199</v>
      </c>
      <c r="AI95" s="97">
        <f t="shared" si="50"/>
        <v>0</v>
      </c>
      <c r="AJ95" s="97">
        <f t="shared" si="51"/>
        <v>0</v>
      </c>
      <c r="AK95" s="97">
        <f t="shared" si="52"/>
        <v>0</v>
      </c>
      <c r="AL95" s="97">
        <f t="shared" si="53"/>
        <v>0</v>
      </c>
      <c r="AM95" s="97">
        <f t="shared" si="54"/>
        <v>1</v>
      </c>
      <c r="AN95" s="97">
        <f t="shared" si="55"/>
        <v>0</v>
      </c>
      <c r="AO95" s="97">
        <f t="shared" si="56"/>
        <v>0</v>
      </c>
      <c r="AP95" s="97">
        <f t="shared" si="57"/>
        <v>0</v>
      </c>
      <c r="AQ95" s="97">
        <f t="shared" si="58"/>
        <v>0</v>
      </c>
      <c r="AR95" s="97">
        <f t="shared" si="59"/>
        <v>0</v>
      </c>
    </row>
    <row r="96" spans="1:44" x14ac:dyDescent="0.25">
      <c r="A96" s="66" t="s">
        <v>213</v>
      </c>
      <c r="B96" s="121"/>
      <c r="C96" s="121"/>
      <c r="D96" s="121"/>
      <c r="E96" s="121"/>
      <c r="F96" s="121"/>
      <c r="G96" s="121"/>
      <c r="H96" s="121"/>
      <c r="I96" s="122"/>
      <c r="J96" s="122"/>
      <c r="K96" s="122"/>
      <c r="L96" s="123"/>
      <c r="M96" s="120" t="s">
        <v>215</v>
      </c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 t="s">
        <v>219</v>
      </c>
      <c r="Y96" s="123"/>
      <c r="Z96" s="119"/>
    </row>
    <row r="97" spans="1:26" x14ac:dyDescent="0.25">
      <c r="A97" s="66" t="s">
        <v>214</v>
      </c>
      <c r="B97" s="121"/>
      <c r="C97" s="121"/>
      <c r="D97" s="121"/>
      <c r="E97" s="121"/>
      <c r="F97" s="121"/>
      <c r="G97" s="121"/>
      <c r="H97" s="121"/>
      <c r="I97" s="122"/>
      <c r="J97" s="122"/>
      <c r="K97" s="122"/>
      <c r="L97" s="123"/>
      <c r="M97" s="120" t="s">
        <v>216</v>
      </c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19"/>
    </row>
    <row r="98" spans="1:26" x14ac:dyDescent="0.25">
      <c r="A98" s="120" t="s">
        <v>220</v>
      </c>
      <c r="B98" s="121"/>
      <c r="C98" s="121"/>
      <c r="D98" s="121"/>
      <c r="E98" s="121"/>
      <c r="F98" s="121"/>
      <c r="G98" s="121"/>
      <c r="H98" s="121"/>
      <c r="I98" s="122"/>
      <c r="J98" s="102"/>
      <c r="K98" s="125"/>
      <c r="L98" s="123"/>
      <c r="M98" s="124" t="s">
        <v>218</v>
      </c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19"/>
    </row>
    <row r="99" spans="1:26" x14ac:dyDescent="0.25">
      <c r="A99" s="120" t="s">
        <v>221</v>
      </c>
      <c r="B99" s="121"/>
      <c r="C99" s="121"/>
      <c r="D99" s="121"/>
      <c r="E99" s="121"/>
      <c r="F99" s="121"/>
      <c r="G99" s="121"/>
      <c r="H99" s="121"/>
      <c r="I99" s="122"/>
      <c r="J99" s="122"/>
      <c r="K99" s="122"/>
      <c r="L99" s="123"/>
      <c r="M99" s="124" t="s">
        <v>217</v>
      </c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19"/>
    </row>
    <row r="100" spans="1:26" x14ac:dyDescent="0.25">
      <c r="A100" s="120" t="s">
        <v>222</v>
      </c>
      <c r="B100" s="121"/>
      <c r="C100" s="121"/>
      <c r="D100" s="121"/>
      <c r="E100" s="121"/>
      <c r="F100" s="121"/>
      <c r="G100" s="121"/>
      <c r="H100" s="121"/>
      <c r="I100" s="122"/>
      <c r="J100" s="122"/>
      <c r="K100" s="122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</row>
    <row r="101" spans="1:26" x14ac:dyDescent="0.25">
      <c r="A101" s="120" t="s">
        <v>223</v>
      </c>
      <c r="B101" s="13"/>
      <c r="C101" s="13"/>
      <c r="D101" s="13"/>
      <c r="E101" s="13"/>
      <c r="F101" s="13"/>
      <c r="G101" s="13"/>
      <c r="H101" s="13"/>
      <c r="I101" s="14"/>
      <c r="J101" s="14"/>
      <c r="K101" s="14"/>
    </row>
    <row r="102" spans="1:26" x14ac:dyDescent="0.25">
      <c r="A102" s="123" t="s">
        <v>204</v>
      </c>
      <c r="B102" s="13"/>
      <c r="C102" s="13"/>
      <c r="D102" s="13"/>
      <c r="E102" s="13"/>
      <c r="F102" s="13"/>
      <c r="G102" s="13"/>
      <c r="H102" s="13"/>
      <c r="I102" s="14"/>
      <c r="J102" s="14"/>
      <c r="K102" s="14"/>
    </row>
    <row r="103" spans="1:26" x14ac:dyDescent="0.25">
      <c r="B103" s="13"/>
      <c r="C103" s="13"/>
      <c r="D103" s="13"/>
      <c r="E103" s="13"/>
      <c r="F103" s="13"/>
      <c r="G103" s="13"/>
      <c r="H103" s="13"/>
      <c r="I103" s="14"/>
      <c r="J103" s="14"/>
      <c r="K103" s="14"/>
    </row>
    <row r="104" spans="1:26" x14ac:dyDescent="0.25">
      <c r="B104" s="13"/>
      <c r="C104" s="13"/>
      <c r="D104" s="13"/>
      <c r="E104" s="13"/>
      <c r="F104" s="13"/>
      <c r="G104" s="13"/>
      <c r="H104" s="13"/>
      <c r="I104" s="14"/>
      <c r="J104" s="14"/>
      <c r="K104" s="14"/>
    </row>
    <row r="105" spans="1:26" x14ac:dyDescent="0.25">
      <c r="B105" s="13"/>
      <c r="C105" s="13"/>
      <c r="D105" s="13"/>
      <c r="E105" s="13"/>
      <c r="F105" s="13"/>
      <c r="G105" s="13"/>
      <c r="H105" s="13"/>
      <c r="I105" s="14"/>
      <c r="J105" s="14"/>
      <c r="K105" s="14"/>
    </row>
    <row r="106" spans="1:26" x14ac:dyDescent="0.25">
      <c r="B106" s="13"/>
      <c r="C106" s="13"/>
      <c r="D106" s="13"/>
      <c r="E106" s="13"/>
      <c r="F106" s="13"/>
      <c r="G106" s="13"/>
      <c r="H106" s="13"/>
      <c r="I106" s="14"/>
      <c r="J106" s="14"/>
      <c r="K106" s="14"/>
    </row>
    <row r="107" spans="1:26" x14ac:dyDescent="0.25">
      <c r="B107" s="13"/>
      <c r="C107" s="13"/>
      <c r="D107" s="13"/>
      <c r="E107" s="13"/>
      <c r="F107" s="13"/>
      <c r="G107" s="13"/>
      <c r="H107" s="13"/>
      <c r="I107" s="14"/>
      <c r="J107" s="14"/>
      <c r="K107" s="14"/>
    </row>
    <row r="108" spans="1:26" x14ac:dyDescent="0.25">
      <c r="B108" s="13"/>
      <c r="C108" s="13"/>
      <c r="D108" s="13"/>
      <c r="E108" s="13"/>
      <c r="F108" s="13"/>
      <c r="G108" s="13"/>
      <c r="H108" s="13"/>
      <c r="I108" s="14"/>
      <c r="J108" s="14"/>
      <c r="K108" s="14"/>
    </row>
    <row r="109" spans="1:26" x14ac:dyDescent="0.25">
      <c r="B109" s="13"/>
      <c r="C109" s="13"/>
      <c r="D109" s="13"/>
      <c r="E109" s="13"/>
      <c r="F109" s="13"/>
      <c r="G109" s="13"/>
      <c r="H109" s="13"/>
      <c r="I109" s="14"/>
      <c r="J109" s="14"/>
      <c r="K109" s="14"/>
    </row>
    <row r="110" spans="1:26" x14ac:dyDescent="0.25">
      <c r="B110" s="13"/>
      <c r="C110" s="13"/>
      <c r="D110" s="13"/>
      <c r="E110" s="13"/>
      <c r="F110" s="13"/>
      <c r="G110" s="13"/>
      <c r="H110" s="13"/>
      <c r="I110" s="14"/>
      <c r="J110" s="14"/>
      <c r="K110" s="14"/>
    </row>
    <row r="111" spans="1:26" x14ac:dyDescent="0.25">
      <c r="B111" s="13"/>
      <c r="C111" s="13"/>
      <c r="D111" s="13"/>
      <c r="E111" s="13"/>
      <c r="F111" s="13"/>
      <c r="G111" s="13"/>
      <c r="H111" s="13"/>
      <c r="I111" s="14"/>
      <c r="J111" s="14"/>
      <c r="K111" s="14"/>
    </row>
    <row r="112" spans="1:26" x14ac:dyDescent="0.25">
      <c r="B112" s="13"/>
      <c r="C112" s="13"/>
      <c r="D112" s="13"/>
      <c r="E112" s="13"/>
      <c r="F112" s="13"/>
      <c r="G112" s="13"/>
      <c r="H112" s="13"/>
      <c r="I112" s="14"/>
      <c r="J112" s="14"/>
      <c r="K112" s="14"/>
    </row>
    <row r="113" spans="2:11" x14ac:dyDescent="0.25">
      <c r="B113" s="13"/>
      <c r="C113" s="13"/>
      <c r="D113" s="13"/>
      <c r="E113" s="13"/>
      <c r="F113" s="13"/>
      <c r="G113" s="13"/>
      <c r="H113" s="13"/>
      <c r="I113" s="14"/>
      <c r="J113" s="14"/>
      <c r="K113" s="14"/>
    </row>
    <row r="114" spans="2:11" x14ac:dyDescent="0.25">
      <c r="B114" s="13"/>
      <c r="C114" s="13"/>
      <c r="D114" s="13"/>
      <c r="E114" s="13"/>
      <c r="F114" s="13"/>
      <c r="G114" s="13"/>
      <c r="H114" s="13"/>
      <c r="I114" s="14"/>
      <c r="J114" s="14"/>
      <c r="K114" s="14"/>
    </row>
    <row r="115" spans="2:11" x14ac:dyDescent="0.25">
      <c r="B115" s="13"/>
      <c r="C115" s="13"/>
      <c r="D115" s="13"/>
      <c r="E115" s="13"/>
      <c r="F115" s="13"/>
      <c r="G115" s="13"/>
      <c r="H115" s="13"/>
      <c r="I115" s="14"/>
      <c r="J115" s="14"/>
      <c r="K115" s="14"/>
    </row>
    <row r="116" spans="2:11" x14ac:dyDescent="0.25">
      <c r="B116" s="13"/>
      <c r="C116" s="13"/>
      <c r="D116" s="13"/>
      <c r="E116" s="13"/>
      <c r="F116" s="13"/>
      <c r="G116" s="13"/>
      <c r="H116" s="13"/>
      <c r="I116" s="14"/>
      <c r="J116" s="14"/>
      <c r="K116" s="14"/>
    </row>
    <row r="117" spans="2:11" x14ac:dyDescent="0.25">
      <c r="B117" s="13"/>
      <c r="C117" s="13"/>
      <c r="D117" s="13"/>
      <c r="E117" s="13"/>
      <c r="F117" s="13"/>
      <c r="G117" s="13"/>
      <c r="H117" s="13"/>
      <c r="I117" s="14"/>
      <c r="J117" s="14"/>
      <c r="K117" s="14"/>
    </row>
    <row r="118" spans="2:11" x14ac:dyDescent="0.25">
      <c r="B118" s="13"/>
      <c r="C118" s="13"/>
      <c r="D118" s="13"/>
      <c r="E118" s="13"/>
      <c r="F118" s="13"/>
      <c r="G118" s="13"/>
      <c r="H118" s="13"/>
      <c r="I118" s="14"/>
      <c r="J118" s="14"/>
      <c r="K118" s="14"/>
    </row>
    <row r="119" spans="2:11" x14ac:dyDescent="0.25">
      <c r="B119" s="13"/>
      <c r="C119" s="13"/>
      <c r="D119" s="13"/>
      <c r="E119" s="13"/>
      <c r="F119" s="13"/>
      <c r="G119" s="13"/>
      <c r="H119" s="13"/>
      <c r="I119" s="14"/>
      <c r="J119" s="14"/>
      <c r="K119" s="14"/>
    </row>
    <row r="120" spans="2:11" x14ac:dyDescent="0.25">
      <c r="B120" s="13"/>
      <c r="C120" s="13"/>
      <c r="D120" s="13"/>
      <c r="E120" s="13"/>
      <c r="F120" s="13"/>
      <c r="G120" s="13"/>
      <c r="H120" s="13"/>
      <c r="I120" s="14"/>
      <c r="J120" s="14"/>
      <c r="K120" s="14"/>
    </row>
    <row r="121" spans="2:11" x14ac:dyDescent="0.25">
      <c r="B121" s="13"/>
      <c r="C121" s="13"/>
      <c r="D121" s="13"/>
      <c r="E121" s="13"/>
      <c r="F121" s="13"/>
      <c r="G121" s="13"/>
      <c r="H121" s="13"/>
      <c r="I121" s="14"/>
      <c r="J121" s="14"/>
      <c r="K121" s="14"/>
    </row>
    <row r="122" spans="2:11" x14ac:dyDescent="0.25">
      <c r="B122" s="13"/>
      <c r="C122" s="13"/>
      <c r="D122" s="13"/>
      <c r="E122" s="13"/>
      <c r="F122" s="13"/>
      <c r="G122" s="13"/>
      <c r="H122" s="13"/>
      <c r="I122" s="14"/>
      <c r="J122" s="14"/>
      <c r="K122" s="14"/>
    </row>
    <row r="123" spans="2:11" x14ac:dyDescent="0.25">
      <c r="B123" s="13"/>
      <c r="C123" s="13"/>
      <c r="D123" s="13"/>
      <c r="E123" s="13"/>
      <c r="F123" s="13"/>
      <c r="G123" s="13"/>
      <c r="H123" s="13"/>
      <c r="I123" s="14"/>
      <c r="J123" s="14"/>
      <c r="K123" s="14"/>
    </row>
    <row r="124" spans="2:11" x14ac:dyDescent="0.25">
      <c r="B124" s="13"/>
      <c r="C124" s="13"/>
      <c r="D124" s="13"/>
      <c r="E124" s="13"/>
      <c r="F124" s="13"/>
      <c r="G124" s="13"/>
      <c r="H124" s="13"/>
      <c r="I124" s="14"/>
      <c r="J124" s="14"/>
      <c r="K124" s="14"/>
    </row>
    <row r="125" spans="2:11" x14ac:dyDescent="0.25">
      <c r="B125" s="13"/>
      <c r="C125" s="13"/>
      <c r="D125" s="13"/>
      <c r="E125" s="13"/>
      <c r="F125" s="13"/>
      <c r="G125" s="13"/>
      <c r="H125" s="13"/>
      <c r="I125" s="14"/>
      <c r="J125" s="14"/>
      <c r="K125" s="14"/>
    </row>
    <row r="126" spans="2:11" x14ac:dyDescent="0.25">
      <c r="B126" s="13"/>
      <c r="C126" s="13"/>
      <c r="D126" s="13"/>
      <c r="E126" s="13"/>
      <c r="F126" s="13"/>
      <c r="G126" s="13"/>
      <c r="H126" s="13"/>
      <c r="I126" s="14"/>
      <c r="J126" s="14"/>
      <c r="K126" s="14"/>
    </row>
    <row r="127" spans="2:11" x14ac:dyDescent="0.25">
      <c r="B127" s="13"/>
      <c r="C127" s="13"/>
      <c r="D127" s="13"/>
      <c r="E127" s="13"/>
      <c r="F127" s="13"/>
      <c r="G127" s="13"/>
      <c r="H127" s="13"/>
      <c r="I127" s="14"/>
      <c r="J127" s="14"/>
      <c r="K127" s="14"/>
    </row>
    <row r="128" spans="2:11" x14ac:dyDescent="0.25">
      <c r="B128" s="13"/>
      <c r="C128" s="13"/>
      <c r="D128" s="13"/>
      <c r="E128" s="13"/>
      <c r="F128" s="13"/>
      <c r="G128" s="13"/>
      <c r="H128" s="13"/>
      <c r="I128" s="14"/>
      <c r="J128" s="14"/>
      <c r="K128" s="14"/>
    </row>
    <row r="129" spans="2:11" x14ac:dyDescent="0.25">
      <c r="B129" s="13"/>
      <c r="C129" s="13"/>
      <c r="D129" s="13"/>
      <c r="E129" s="13"/>
      <c r="F129" s="13"/>
      <c r="G129" s="13"/>
      <c r="H129" s="13"/>
      <c r="I129" s="14"/>
      <c r="J129" s="14"/>
      <c r="K129" s="14"/>
    </row>
    <row r="130" spans="2:11" x14ac:dyDescent="0.25">
      <c r="B130" s="13"/>
      <c r="C130" s="13"/>
      <c r="D130" s="13"/>
      <c r="E130" s="13"/>
      <c r="F130" s="13"/>
      <c r="G130" s="13"/>
      <c r="H130" s="13"/>
      <c r="I130" s="14"/>
      <c r="J130" s="14"/>
      <c r="K130" s="14"/>
    </row>
    <row r="131" spans="2:11" x14ac:dyDescent="0.25">
      <c r="B131" s="13"/>
      <c r="C131" s="13"/>
      <c r="D131" s="13"/>
      <c r="E131" s="13"/>
      <c r="F131" s="13"/>
      <c r="G131" s="13"/>
      <c r="H131" s="13"/>
      <c r="I131" s="14"/>
      <c r="J131" s="14"/>
      <c r="K131" s="14"/>
    </row>
    <row r="132" spans="2:11" x14ac:dyDescent="0.25">
      <c r="B132" s="13"/>
      <c r="C132" s="13"/>
      <c r="D132" s="13"/>
      <c r="E132" s="13"/>
      <c r="F132" s="13"/>
      <c r="G132" s="13"/>
      <c r="H132" s="13"/>
      <c r="I132" s="14"/>
      <c r="J132" s="14"/>
      <c r="K132" s="14"/>
    </row>
    <row r="133" spans="2:11" x14ac:dyDescent="0.25">
      <c r="B133" s="13"/>
      <c r="C133" s="13"/>
      <c r="D133" s="13"/>
      <c r="E133" s="13"/>
      <c r="F133" s="13"/>
      <c r="G133" s="13"/>
      <c r="H133" s="13"/>
      <c r="I133" s="14"/>
      <c r="J133" s="14"/>
      <c r="K133" s="14"/>
    </row>
    <row r="134" spans="2:11" x14ac:dyDescent="0.25">
      <c r="B134" s="13"/>
      <c r="C134" s="13"/>
      <c r="D134" s="13"/>
      <c r="E134" s="13"/>
      <c r="F134" s="13"/>
      <c r="G134" s="13"/>
      <c r="H134" s="13"/>
      <c r="I134" s="14"/>
      <c r="J134" s="14"/>
      <c r="K134" s="14"/>
    </row>
    <row r="135" spans="2:11" x14ac:dyDescent="0.25">
      <c r="B135" s="13"/>
      <c r="C135" s="13"/>
      <c r="D135" s="13"/>
      <c r="E135" s="13"/>
      <c r="F135" s="13"/>
      <c r="G135" s="13"/>
      <c r="H135" s="13"/>
      <c r="I135" s="14"/>
      <c r="J135" s="14"/>
      <c r="K135" s="14"/>
    </row>
    <row r="136" spans="2:11" x14ac:dyDescent="0.25">
      <c r="B136" s="13"/>
      <c r="C136" s="13"/>
      <c r="D136" s="13"/>
      <c r="E136" s="13"/>
      <c r="F136" s="13"/>
      <c r="G136" s="13"/>
      <c r="H136" s="13"/>
      <c r="I136" s="14"/>
      <c r="J136" s="14"/>
      <c r="K136" s="14"/>
    </row>
    <row r="137" spans="2:11" x14ac:dyDescent="0.25">
      <c r="B137" s="13"/>
      <c r="C137" s="13"/>
      <c r="D137" s="13"/>
      <c r="E137" s="13"/>
      <c r="F137" s="13"/>
      <c r="G137" s="13"/>
      <c r="H137" s="13"/>
      <c r="I137" s="14"/>
      <c r="J137" s="14"/>
      <c r="K137" s="14"/>
    </row>
    <row r="138" spans="2:11" x14ac:dyDescent="0.25">
      <c r="B138" s="13"/>
      <c r="C138" s="13"/>
      <c r="D138" s="13"/>
      <c r="E138" s="13"/>
      <c r="F138" s="13"/>
      <c r="G138" s="13"/>
      <c r="H138" s="13"/>
      <c r="I138" s="14"/>
      <c r="J138" s="14"/>
      <c r="K138" s="14"/>
    </row>
    <row r="139" spans="2:11" x14ac:dyDescent="0.25">
      <c r="B139" s="13"/>
      <c r="C139" s="13"/>
      <c r="D139" s="13"/>
      <c r="E139" s="13"/>
      <c r="F139" s="13"/>
      <c r="G139" s="13"/>
      <c r="H139" s="13"/>
      <c r="I139" s="14"/>
      <c r="J139" s="14"/>
      <c r="K139" s="14"/>
    </row>
    <row r="140" spans="2:11" x14ac:dyDescent="0.25">
      <c r="B140" s="13"/>
      <c r="C140" s="13"/>
      <c r="D140" s="13"/>
      <c r="E140" s="13"/>
      <c r="F140" s="13"/>
      <c r="G140" s="13"/>
      <c r="H140" s="13"/>
      <c r="I140" s="14"/>
      <c r="J140" s="14"/>
      <c r="K140" s="14"/>
    </row>
    <row r="141" spans="2:11" x14ac:dyDescent="0.25">
      <c r="B141" s="13"/>
      <c r="C141" s="13"/>
      <c r="D141" s="13"/>
      <c r="E141" s="13"/>
      <c r="F141" s="13"/>
      <c r="G141" s="13"/>
      <c r="H141" s="13"/>
      <c r="I141" s="14"/>
      <c r="J141" s="14"/>
      <c r="K141" s="14"/>
    </row>
    <row r="142" spans="2:11" x14ac:dyDescent="0.25">
      <c r="B142" s="13"/>
      <c r="C142" s="13"/>
      <c r="D142" s="13"/>
      <c r="E142" s="13"/>
      <c r="F142" s="13"/>
      <c r="G142" s="13"/>
      <c r="H142" s="13"/>
      <c r="I142" s="14"/>
      <c r="J142" s="14"/>
      <c r="K142" s="14"/>
    </row>
    <row r="143" spans="2:11" x14ac:dyDescent="0.25">
      <c r="B143" s="13"/>
      <c r="C143" s="13"/>
      <c r="D143" s="13"/>
      <c r="E143" s="13"/>
      <c r="F143" s="13"/>
      <c r="G143" s="13"/>
      <c r="H143" s="13"/>
      <c r="I143" s="14"/>
      <c r="J143" s="14"/>
      <c r="K143" s="14"/>
    </row>
    <row r="144" spans="2:11" x14ac:dyDescent="0.25">
      <c r="B144" s="13"/>
      <c r="C144" s="13"/>
      <c r="D144" s="13"/>
      <c r="E144" s="13"/>
      <c r="F144" s="13"/>
      <c r="G144" s="13"/>
      <c r="H144" s="13"/>
      <c r="I144" s="14"/>
      <c r="J144" s="14"/>
      <c r="K144" s="14"/>
    </row>
    <row r="145" spans="2:11" x14ac:dyDescent="0.25">
      <c r="B145" s="13"/>
      <c r="C145" s="13"/>
      <c r="D145" s="13"/>
      <c r="E145" s="13"/>
      <c r="F145" s="13"/>
      <c r="G145" s="13"/>
      <c r="H145" s="13"/>
      <c r="I145" s="14"/>
      <c r="J145" s="14"/>
      <c r="K145" s="14"/>
    </row>
    <row r="146" spans="2:11" x14ac:dyDescent="0.25">
      <c r="B146" s="13"/>
      <c r="C146" s="13"/>
      <c r="D146" s="13"/>
      <c r="E146" s="13"/>
      <c r="F146" s="13"/>
      <c r="G146" s="13"/>
      <c r="H146" s="13"/>
      <c r="I146" s="14"/>
      <c r="J146" s="14"/>
      <c r="K146" s="14"/>
    </row>
    <row r="147" spans="2:11" x14ac:dyDescent="0.25">
      <c r="B147" s="13"/>
      <c r="C147" s="13"/>
      <c r="D147" s="13"/>
      <c r="E147" s="13"/>
      <c r="F147" s="13"/>
      <c r="G147" s="13"/>
      <c r="H147" s="13"/>
      <c r="I147" s="14"/>
      <c r="J147" s="14"/>
      <c r="K147" s="14"/>
    </row>
    <row r="148" spans="2:11" x14ac:dyDescent="0.25">
      <c r="B148" s="13"/>
      <c r="C148" s="13"/>
      <c r="D148" s="13"/>
      <c r="E148" s="13"/>
      <c r="F148" s="13"/>
      <c r="G148" s="13"/>
      <c r="H148" s="13"/>
      <c r="I148" s="14"/>
      <c r="J148" s="14"/>
      <c r="K148" s="14"/>
    </row>
    <row r="149" spans="2:11" x14ac:dyDescent="0.25">
      <c r="B149" s="13"/>
      <c r="C149" s="13"/>
      <c r="D149" s="13"/>
      <c r="E149" s="13"/>
      <c r="F149" s="13"/>
      <c r="G149" s="13"/>
      <c r="H149" s="13"/>
      <c r="I149" s="14"/>
      <c r="J149" s="14"/>
      <c r="K149" s="14"/>
    </row>
    <row r="150" spans="2:11" x14ac:dyDescent="0.25">
      <c r="B150" s="13"/>
      <c r="C150" s="13"/>
      <c r="D150" s="13"/>
      <c r="E150" s="13"/>
      <c r="F150" s="13"/>
      <c r="G150" s="13"/>
      <c r="H150" s="13"/>
      <c r="I150" s="14"/>
      <c r="J150" s="14"/>
      <c r="K150" s="14"/>
    </row>
    <row r="151" spans="2:11" x14ac:dyDescent="0.25">
      <c r="B151" s="13"/>
      <c r="C151" s="13"/>
      <c r="D151" s="13"/>
      <c r="E151" s="13"/>
      <c r="F151" s="13"/>
      <c r="G151" s="13"/>
      <c r="H151" s="13"/>
      <c r="I151" s="14"/>
      <c r="J151" s="14"/>
      <c r="K151" s="14"/>
    </row>
    <row r="152" spans="2:11" x14ac:dyDescent="0.25">
      <c r="B152" s="13"/>
      <c r="C152" s="13"/>
      <c r="D152" s="13"/>
      <c r="E152" s="13"/>
      <c r="F152" s="13"/>
      <c r="G152" s="13"/>
      <c r="H152" s="13"/>
      <c r="I152" s="14"/>
      <c r="J152" s="14"/>
      <c r="K152" s="14"/>
    </row>
    <row r="153" spans="2:11" x14ac:dyDescent="0.25">
      <c r="B153" s="13"/>
      <c r="C153" s="13"/>
      <c r="D153" s="13"/>
      <c r="E153" s="13"/>
      <c r="F153" s="13"/>
      <c r="G153" s="13"/>
      <c r="H153" s="13"/>
      <c r="I153" s="14"/>
      <c r="J153" s="14"/>
      <c r="K153" s="14"/>
    </row>
    <row r="154" spans="2:11" x14ac:dyDescent="0.25">
      <c r="B154" s="13"/>
      <c r="C154" s="13"/>
      <c r="D154" s="13"/>
      <c r="E154" s="13"/>
      <c r="F154" s="13"/>
      <c r="G154" s="13"/>
      <c r="H154" s="13"/>
      <c r="I154" s="14"/>
      <c r="J154" s="14"/>
      <c r="K154" s="14"/>
    </row>
    <row r="155" spans="2:11" x14ac:dyDescent="0.25">
      <c r="B155" s="13"/>
      <c r="C155" s="13"/>
      <c r="D155" s="13"/>
      <c r="E155" s="13"/>
      <c r="F155" s="13"/>
      <c r="G155" s="13"/>
      <c r="H155" s="13"/>
      <c r="I155" s="14"/>
      <c r="J155" s="14"/>
      <c r="K155" s="14"/>
    </row>
    <row r="156" spans="2:11" x14ac:dyDescent="0.25">
      <c r="B156" s="13"/>
      <c r="C156" s="13"/>
      <c r="D156" s="13"/>
      <c r="E156" s="13"/>
      <c r="F156" s="13"/>
      <c r="G156" s="13"/>
      <c r="H156" s="13"/>
      <c r="I156" s="14"/>
      <c r="J156" s="14"/>
      <c r="K156" s="14"/>
    </row>
    <row r="157" spans="2:11" x14ac:dyDescent="0.25">
      <c r="B157" s="13"/>
      <c r="C157" s="13"/>
      <c r="D157" s="13"/>
      <c r="E157" s="13"/>
      <c r="F157" s="13"/>
      <c r="G157" s="13"/>
      <c r="H157" s="13"/>
      <c r="I157" s="14"/>
      <c r="J157" s="14"/>
      <c r="K157" s="14"/>
    </row>
    <row r="158" spans="2:11" x14ac:dyDescent="0.25">
      <c r="B158" s="13"/>
      <c r="C158" s="13"/>
      <c r="D158" s="13"/>
      <c r="E158" s="13"/>
      <c r="F158" s="13"/>
      <c r="G158" s="13"/>
      <c r="H158" s="13"/>
      <c r="I158" s="14"/>
      <c r="J158" s="14"/>
      <c r="K158" s="14"/>
    </row>
    <row r="159" spans="2:11" x14ac:dyDescent="0.25">
      <c r="B159" s="13"/>
      <c r="C159" s="13"/>
      <c r="D159" s="13"/>
      <c r="E159" s="13"/>
      <c r="F159" s="13"/>
      <c r="G159" s="13"/>
      <c r="H159" s="13"/>
      <c r="I159" s="14"/>
      <c r="J159" s="14"/>
      <c r="K159" s="14"/>
    </row>
    <row r="160" spans="2:11" x14ac:dyDescent="0.25">
      <c r="B160" s="13"/>
      <c r="C160" s="13"/>
      <c r="D160" s="13"/>
      <c r="E160" s="13"/>
      <c r="F160" s="13"/>
      <c r="G160" s="13"/>
      <c r="H160" s="13"/>
      <c r="I160" s="14"/>
      <c r="J160" s="14"/>
      <c r="K160" s="14"/>
    </row>
    <row r="161" spans="2:11" x14ac:dyDescent="0.25">
      <c r="B161" s="13"/>
      <c r="C161" s="13"/>
      <c r="D161" s="13"/>
      <c r="E161" s="13"/>
      <c r="F161" s="13"/>
      <c r="G161" s="13"/>
      <c r="H161" s="13"/>
      <c r="I161" s="14"/>
      <c r="J161" s="14"/>
      <c r="K161" s="14"/>
    </row>
    <row r="162" spans="2:11" x14ac:dyDescent="0.25">
      <c r="B162" s="13"/>
      <c r="C162" s="13"/>
      <c r="D162" s="13"/>
      <c r="E162" s="13"/>
      <c r="F162" s="13"/>
      <c r="G162" s="13"/>
      <c r="H162" s="13"/>
      <c r="I162" s="14"/>
      <c r="J162" s="14"/>
      <c r="K162" s="14"/>
    </row>
    <row r="163" spans="2:11" x14ac:dyDescent="0.25">
      <c r="B163" s="13"/>
      <c r="C163" s="13"/>
      <c r="D163" s="13"/>
      <c r="E163" s="13"/>
      <c r="F163" s="13"/>
      <c r="G163" s="13"/>
      <c r="H163" s="13"/>
      <c r="I163" s="14"/>
      <c r="J163" s="14"/>
      <c r="K163" s="14"/>
    </row>
    <row r="164" spans="2:11" x14ac:dyDescent="0.25">
      <c r="B164" s="13"/>
      <c r="C164" s="13"/>
      <c r="D164" s="13"/>
      <c r="E164" s="13"/>
      <c r="F164" s="13"/>
      <c r="G164" s="13"/>
      <c r="H164" s="13"/>
      <c r="I164" s="14"/>
      <c r="J164" s="14"/>
      <c r="K164" s="14"/>
    </row>
    <row r="165" spans="2:11" x14ac:dyDescent="0.25">
      <c r="B165" s="13"/>
      <c r="C165" s="13"/>
      <c r="D165" s="13"/>
      <c r="E165" s="13"/>
      <c r="F165" s="13"/>
      <c r="G165" s="13"/>
      <c r="H165" s="13"/>
      <c r="I165" s="14"/>
      <c r="J165" s="14"/>
      <c r="K165" s="14"/>
    </row>
    <row r="166" spans="2:11" x14ac:dyDescent="0.25">
      <c r="B166" s="13"/>
      <c r="C166" s="13"/>
      <c r="D166" s="13"/>
      <c r="E166" s="13"/>
      <c r="F166" s="13"/>
      <c r="G166" s="13"/>
      <c r="H166" s="13"/>
      <c r="I166" s="14"/>
      <c r="J166" s="14"/>
      <c r="K166" s="14"/>
    </row>
    <row r="167" spans="2:11" x14ac:dyDescent="0.25">
      <c r="B167" s="13"/>
      <c r="C167" s="13"/>
      <c r="D167" s="13"/>
      <c r="E167" s="13"/>
      <c r="F167" s="13"/>
      <c r="G167" s="13"/>
      <c r="H167" s="13"/>
      <c r="I167" s="14"/>
      <c r="J167" s="14"/>
      <c r="K167" s="14"/>
    </row>
    <row r="168" spans="2:11" x14ac:dyDescent="0.25">
      <c r="B168" s="13"/>
      <c r="C168" s="13"/>
      <c r="D168" s="13"/>
      <c r="E168" s="13"/>
      <c r="F168" s="13"/>
      <c r="G168" s="13"/>
      <c r="H168" s="13"/>
      <c r="I168" s="14"/>
      <c r="J168" s="14"/>
      <c r="K168" s="14"/>
    </row>
    <row r="169" spans="2:11" x14ac:dyDescent="0.25">
      <c r="B169" s="13"/>
      <c r="C169" s="13"/>
      <c r="D169" s="13"/>
      <c r="E169" s="13"/>
      <c r="F169" s="13"/>
      <c r="G169" s="13"/>
      <c r="H169" s="13"/>
      <c r="I169" s="14"/>
      <c r="J169" s="14"/>
      <c r="K169" s="14"/>
    </row>
    <row r="170" spans="2:11" x14ac:dyDescent="0.25">
      <c r="B170" s="13"/>
      <c r="C170" s="13"/>
      <c r="D170" s="13"/>
      <c r="E170" s="13"/>
      <c r="F170" s="13"/>
      <c r="G170" s="13"/>
      <c r="H170" s="13"/>
      <c r="I170" s="14"/>
      <c r="J170" s="14"/>
      <c r="K170" s="14"/>
    </row>
    <row r="171" spans="2:11" x14ac:dyDescent="0.25">
      <c r="B171" s="13"/>
      <c r="C171" s="13"/>
      <c r="D171" s="13"/>
      <c r="E171" s="13"/>
      <c r="F171" s="13"/>
      <c r="G171" s="13"/>
      <c r="H171" s="13"/>
      <c r="I171" s="14"/>
      <c r="J171" s="14"/>
      <c r="K171" s="14"/>
    </row>
    <row r="172" spans="2:11" x14ac:dyDescent="0.25">
      <c r="B172" s="13"/>
      <c r="C172" s="13"/>
      <c r="D172" s="13"/>
      <c r="E172" s="13"/>
      <c r="F172" s="13"/>
      <c r="G172" s="13"/>
      <c r="H172" s="13"/>
      <c r="I172" s="14"/>
      <c r="J172" s="14"/>
      <c r="K172" s="14"/>
    </row>
    <row r="173" spans="2:11" x14ac:dyDescent="0.25">
      <c r="B173" s="13"/>
      <c r="C173" s="13"/>
      <c r="D173" s="13"/>
      <c r="E173" s="13"/>
      <c r="F173" s="13"/>
      <c r="G173" s="13"/>
      <c r="H173" s="13"/>
      <c r="I173" s="14"/>
      <c r="J173" s="14"/>
      <c r="K173" s="14"/>
    </row>
    <row r="174" spans="2:11" x14ac:dyDescent="0.25">
      <c r="B174" s="13"/>
      <c r="C174" s="13"/>
      <c r="D174" s="13"/>
      <c r="E174" s="13"/>
      <c r="F174" s="13"/>
      <c r="G174" s="13"/>
      <c r="H174" s="13"/>
      <c r="I174" s="14"/>
      <c r="J174" s="14"/>
      <c r="K174" s="14"/>
    </row>
    <row r="175" spans="2:11" x14ac:dyDescent="0.25">
      <c r="B175" s="13"/>
      <c r="C175" s="13"/>
      <c r="D175" s="13"/>
      <c r="E175" s="13"/>
      <c r="F175" s="13"/>
      <c r="G175" s="13"/>
      <c r="H175" s="13"/>
      <c r="I175" s="14"/>
      <c r="J175" s="14"/>
      <c r="K175" s="14"/>
    </row>
    <row r="176" spans="2:11" x14ac:dyDescent="0.25">
      <c r="B176" s="13"/>
      <c r="C176" s="13"/>
      <c r="D176" s="13"/>
      <c r="E176" s="13"/>
      <c r="F176" s="13"/>
      <c r="G176" s="13"/>
      <c r="H176" s="13"/>
      <c r="I176" s="14"/>
      <c r="J176" s="14"/>
      <c r="K176" s="14"/>
    </row>
    <row r="177" spans="2:11" x14ac:dyDescent="0.25">
      <c r="B177" s="13"/>
      <c r="C177" s="13"/>
      <c r="D177" s="13"/>
      <c r="E177" s="13"/>
      <c r="F177" s="13"/>
      <c r="G177" s="13"/>
      <c r="H177" s="13"/>
      <c r="I177" s="14"/>
      <c r="J177" s="14"/>
      <c r="K177" s="14"/>
    </row>
    <row r="178" spans="2:11" x14ac:dyDescent="0.25">
      <c r="B178" s="13"/>
      <c r="C178" s="13"/>
      <c r="D178" s="13"/>
      <c r="E178" s="13"/>
      <c r="F178" s="13"/>
      <c r="G178" s="13"/>
      <c r="H178" s="13"/>
      <c r="I178" s="14"/>
      <c r="J178" s="14"/>
      <c r="K178" s="14"/>
    </row>
    <row r="179" spans="2:11" x14ac:dyDescent="0.25">
      <c r="B179" s="13"/>
      <c r="C179" s="13"/>
      <c r="D179" s="13"/>
      <c r="E179" s="13"/>
      <c r="F179" s="13"/>
      <c r="G179" s="13"/>
      <c r="H179" s="13"/>
      <c r="I179" s="14"/>
      <c r="J179" s="14"/>
      <c r="K179" s="14"/>
    </row>
  </sheetData>
  <sheetProtection algorithmName="SHA-512" hashValue="uJL11eF73AiGlIwUHwIgYaaeqzTyQzUZv7gr0TbSuGMvdVgT5rZM+ufqZhlPO7NhUkSdkCWk7zUvMjT93NCBFw==" saltValue="ojpTmENrL1MVkrF7szWbdw==" spinCount="100000" sheet="1" objects="1" scenarios="1"/>
  <mergeCells count="2">
    <mergeCell ref="M3:V3"/>
    <mergeCell ref="M5:V5"/>
  </mergeCells>
  <conditionalFormatting sqref="B6:K95">
    <cfRule type="expression" dxfId="3" priority="9">
      <formula>ISNUMBER(B6)</formula>
    </cfRule>
  </conditionalFormatting>
  <conditionalFormatting sqref="B6:K95">
    <cfRule type="expression" dxfId="2" priority="1">
      <formula>AI6=1</formula>
    </cfRule>
  </conditionalFormatting>
  <dataValidations count="2">
    <dataValidation type="decimal" operator="greaterThan" allowBlank="1" showInputMessage="1" showErrorMessage="1" sqref="M6:S95">
      <formula1>0.1</formula1>
    </dataValidation>
    <dataValidation type="whole" operator="greaterThan" allowBlank="1" showInputMessage="1" showErrorMessage="1" sqref="T6:V95">
      <formula1>0</formula1>
    </dataValidation>
  </dataValidations>
  <pageMargins left="0.95" right="0.2" top="0.5" bottom="0.5" header="0.3" footer="0.3"/>
  <pageSetup scale="9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9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U91" sqref="AU91"/>
    </sheetView>
  </sheetViews>
  <sheetFormatPr defaultRowHeight="15" x14ac:dyDescent="0.25"/>
  <cols>
    <col min="1" max="1" width="12.7109375" customWidth="1"/>
    <col min="87" max="87" width="13.42578125" customWidth="1"/>
  </cols>
  <sheetData>
    <row r="1" spans="1:96" x14ac:dyDescent="0.25">
      <c r="A1" t="s">
        <v>205</v>
      </c>
    </row>
    <row r="2" spans="1:96" x14ac:dyDescent="0.25">
      <c r="BA2" s="68"/>
      <c r="BL2" s="154" t="s">
        <v>194</v>
      </c>
      <c r="BM2" s="154"/>
      <c r="BN2" s="154"/>
      <c r="BO2" s="154"/>
      <c r="BP2" s="154"/>
      <c r="BQ2" s="154"/>
      <c r="BR2" s="154"/>
      <c r="BS2" s="154"/>
      <c r="BT2" s="154"/>
      <c r="BU2" s="154"/>
    </row>
    <row r="3" spans="1:96" ht="15.75" thickBot="1" x14ac:dyDescent="0.3">
      <c r="A3" s="1"/>
      <c r="B3" t="s">
        <v>192</v>
      </c>
      <c r="BL3" s="39">
        <v>6.7</v>
      </c>
      <c r="BM3" s="39">
        <v>12.27</v>
      </c>
      <c r="BN3" s="39">
        <v>5.29</v>
      </c>
      <c r="BO3" s="39">
        <v>5.57</v>
      </c>
      <c r="BP3" s="39">
        <v>3.48</v>
      </c>
      <c r="BQ3" s="39">
        <v>13.27</v>
      </c>
      <c r="BR3" s="39">
        <v>5.0999999999999996</v>
      </c>
      <c r="BS3" s="75">
        <v>0.21579999999999999</v>
      </c>
      <c r="BT3" s="75">
        <v>0.23469999999999999</v>
      </c>
      <c r="BU3" s="75">
        <v>0.13969999999999999</v>
      </c>
    </row>
    <row r="4" spans="1:96" ht="15.75" thickBot="1" x14ac:dyDescent="0.3">
      <c r="A4" s="2"/>
      <c r="B4" s="5" t="s">
        <v>0</v>
      </c>
      <c r="C4" s="5" t="s">
        <v>0</v>
      </c>
      <c r="D4" s="5" t="s">
        <v>0</v>
      </c>
      <c r="E4" s="5" t="s">
        <v>0</v>
      </c>
      <c r="F4" s="5" t="s">
        <v>0</v>
      </c>
      <c r="G4" s="47" t="s">
        <v>1</v>
      </c>
      <c r="H4" s="6" t="s">
        <v>1</v>
      </c>
      <c r="I4" s="6" t="s">
        <v>1</v>
      </c>
      <c r="J4" s="6" t="s">
        <v>1</v>
      </c>
      <c r="K4" s="9" t="s">
        <v>1</v>
      </c>
      <c r="L4" s="7" t="s">
        <v>2</v>
      </c>
      <c r="M4" s="7" t="s">
        <v>2</v>
      </c>
      <c r="N4" s="7" t="s">
        <v>2</v>
      </c>
      <c r="O4" s="7" t="s">
        <v>2</v>
      </c>
      <c r="P4" s="8" t="s">
        <v>2</v>
      </c>
      <c r="Q4" s="7" t="s">
        <v>3</v>
      </c>
      <c r="R4" s="7" t="s">
        <v>3</v>
      </c>
      <c r="S4" s="7" t="s">
        <v>3</v>
      </c>
      <c r="T4" s="7" t="s">
        <v>3</v>
      </c>
      <c r="U4" s="8" t="s">
        <v>3</v>
      </c>
      <c r="V4" s="89" t="s">
        <v>4</v>
      </c>
      <c r="W4" s="89" t="s">
        <v>4</v>
      </c>
      <c r="X4" s="89" t="s">
        <v>4</v>
      </c>
      <c r="Y4" s="89" t="s">
        <v>4</v>
      </c>
      <c r="Z4" s="90" t="s">
        <v>4</v>
      </c>
      <c r="AA4" s="7" t="s">
        <v>5</v>
      </c>
      <c r="AB4" s="7" t="s">
        <v>5</v>
      </c>
      <c r="AC4" s="7" t="s">
        <v>5</v>
      </c>
      <c r="AD4" s="7" t="s">
        <v>5</v>
      </c>
      <c r="AE4" s="8" t="s">
        <v>5</v>
      </c>
      <c r="AF4" s="48" t="s">
        <v>191</v>
      </c>
      <c r="AG4" s="48" t="s">
        <v>191</v>
      </c>
      <c r="AH4" s="48" t="s">
        <v>191</v>
      </c>
      <c r="AI4" s="48" t="s">
        <v>191</v>
      </c>
      <c r="AJ4" s="48" t="s">
        <v>191</v>
      </c>
      <c r="AK4" s="7" t="s">
        <v>7</v>
      </c>
      <c r="AL4" s="7" t="s">
        <v>7</v>
      </c>
      <c r="AM4" s="7" t="s">
        <v>7</v>
      </c>
      <c r="AN4" s="7" t="s">
        <v>7</v>
      </c>
      <c r="AO4" s="7" t="s">
        <v>7</v>
      </c>
      <c r="AP4" s="49" t="s">
        <v>6</v>
      </c>
      <c r="AQ4" s="7" t="s">
        <v>6</v>
      </c>
      <c r="AR4" s="7" t="s">
        <v>6</v>
      </c>
      <c r="AS4" s="7" t="s">
        <v>6</v>
      </c>
      <c r="AT4" s="8" t="s">
        <v>6</v>
      </c>
      <c r="AU4" s="49" t="s">
        <v>8</v>
      </c>
      <c r="AV4" s="7" t="s">
        <v>8</v>
      </c>
      <c r="AW4" s="7" t="s">
        <v>8</v>
      </c>
      <c r="AX4" s="7" t="s">
        <v>8</v>
      </c>
      <c r="AY4" s="8" t="s">
        <v>8</v>
      </c>
      <c r="BA4" s="154" t="s">
        <v>200</v>
      </c>
      <c r="BB4" s="154"/>
      <c r="BC4" s="154"/>
      <c r="BD4" s="154"/>
      <c r="BE4" s="154"/>
      <c r="BF4" s="154"/>
      <c r="BG4" s="154"/>
      <c r="BH4" s="154"/>
      <c r="BI4" s="154"/>
      <c r="BJ4" s="154"/>
      <c r="BL4" s="154" t="s">
        <v>195</v>
      </c>
      <c r="BM4" s="154"/>
      <c r="BN4" s="154"/>
      <c r="BO4" s="154"/>
      <c r="BP4" s="154"/>
      <c r="BQ4" s="154"/>
      <c r="BR4" s="154"/>
      <c r="BS4" s="154"/>
      <c r="BT4" s="154"/>
      <c r="BU4" s="154"/>
      <c r="BW4" s="26" t="s">
        <v>196</v>
      </c>
      <c r="BX4" s="26"/>
      <c r="BY4" s="26"/>
      <c r="BZ4" s="26"/>
      <c r="CA4" s="26"/>
      <c r="CB4" s="26"/>
      <c r="CC4" s="26"/>
      <c r="CD4" s="26"/>
      <c r="CE4" s="26"/>
      <c r="CF4" s="26"/>
      <c r="CI4" t="s">
        <v>193</v>
      </c>
    </row>
    <row r="5" spans="1:96" ht="15.75" thickBot="1" x14ac:dyDescent="0.3">
      <c r="A5" s="2" t="s">
        <v>9</v>
      </c>
      <c r="B5" s="3">
        <v>2010</v>
      </c>
      <c r="C5" s="3">
        <v>2011</v>
      </c>
      <c r="D5" s="3">
        <v>2012</v>
      </c>
      <c r="E5" s="3">
        <v>2013</v>
      </c>
      <c r="F5" s="3">
        <v>2014</v>
      </c>
      <c r="G5" s="27">
        <v>2010</v>
      </c>
      <c r="H5" s="3">
        <v>2011</v>
      </c>
      <c r="I5" s="3">
        <v>2012</v>
      </c>
      <c r="J5" s="3">
        <v>2013</v>
      </c>
      <c r="K5" s="4">
        <v>2014</v>
      </c>
      <c r="L5" s="27">
        <v>2010</v>
      </c>
      <c r="M5" s="3">
        <v>2011</v>
      </c>
      <c r="N5" s="3">
        <v>2012</v>
      </c>
      <c r="O5" s="3">
        <v>2013</v>
      </c>
      <c r="P5" s="4">
        <v>2014</v>
      </c>
      <c r="Q5" s="3">
        <v>2010</v>
      </c>
      <c r="R5" s="3">
        <v>2011</v>
      </c>
      <c r="S5" s="3">
        <v>2012</v>
      </c>
      <c r="T5" s="3">
        <v>2013</v>
      </c>
      <c r="U5" s="3">
        <v>2014</v>
      </c>
      <c r="V5" s="27">
        <v>2010</v>
      </c>
      <c r="W5" s="3">
        <v>2011</v>
      </c>
      <c r="X5" s="3">
        <v>2012</v>
      </c>
      <c r="Y5" s="3">
        <v>2013</v>
      </c>
      <c r="Z5" s="4">
        <v>2014</v>
      </c>
      <c r="AA5" s="3">
        <v>2010</v>
      </c>
      <c r="AB5" s="3">
        <v>2011</v>
      </c>
      <c r="AC5" s="3">
        <v>2012</v>
      </c>
      <c r="AD5" s="3">
        <v>2013</v>
      </c>
      <c r="AE5" s="3">
        <v>2014</v>
      </c>
      <c r="AF5" s="27">
        <v>2010</v>
      </c>
      <c r="AG5" s="3">
        <v>2011</v>
      </c>
      <c r="AH5" s="3">
        <v>2012</v>
      </c>
      <c r="AI5" s="3">
        <v>2013</v>
      </c>
      <c r="AJ5" s="4">
        <v>2014</v>
      </c>
      <c r="AK5" s="3">
        <v>2010</v>
      </c>
      <c r="AL5" s="3">
        <v>2011</v>
      </c>
      <c r="AM5" s="3">
        <v>2012</v>
      </c>
      <c r="AN5" s="3">
        <v>2013</v>
      </c>
      <c r="AO5" s="3">
        <v>2014</v>
      </c>
      <c r="AP5" s="27">
        <v>2010</v>
      </c>
      <c r="AQ5" s="3">
        <v>2011</v>
      </c>
      <c r="AR5" s="3">
        <v>2012</v>
      </c>
      <c r="AS5" s="3">
        <v>2013</v>
      </c>
      <c r="AT5" s="4">
        <v>2014</v>
      </c>
      <c r="AU5" s="27">
        <v>2010</v>
      </c>
      <c r="AV5" s="3">
        <v>2011</v>
      </c>
      <c r="AW5" s="3">
        <v>2012</v>
      </c>
      <c r="AX5" s="3">
        <v>2013</v>
      </c>
      <c r="AY5" s="4">
        <v>2014</v>
      </c>
      <c r="BA5" s="103" t="s">
        <v>0</v>
      </c>
      <c r="BB5" s="104" t="s">
        <v>1</v>
      </c>
      <c r="BC5" s="105" t="s">
        <v>2</v>
      </c>
      <c r="BD5" s="105" t="s">
        <v>3</v>
      </c>
      <c r="BE5" s="106" t="s">
        <v>4</v>
      </c>
      <c r="BF5" s="105" t="s">
        <v>5</v>
      </c>
      <c r="BG5" s="105" t="s">
        <v>191</v>
      </c>
      <c r="BH5" s="105" t="s">
        <v>7</v>
      </c>
      <c r="BI5" s="105" t="s">
        <v>6</v>
      </c>
      <c r="BJ5" s="107" t="s">
        <v>8</v>
      </c>
      <c r="BL5" s="108" t="s">
        <v>0</v>
      </c>
      <c r="BM5" s="109" t="s">
        <v>1</v>
      </c>
      <c r="BN5" s="108" t="s">
        <v>2</v>
      </c>
      <c r="BO5" s="108" t="s">
        <v>3</v>
      </c>
      <c r="BP5" s="110" t="s">
        <v>4</v>
      </c>
      <c r="BQ5" s="108" t="s">
        <v>5</v>
      </c>
      <c r="BR5" s="108" t="s">
        <v>191</v>
      </c>
      <c r="BS5" s="108" t="s">
        <v>7</v>
      </c>
      <c r="BT5" s="108" t="s">
        <v>6</v>
      </c>
      <c r="BU5" s="108" t="s">
        <v>8</v>
      </c>
      <c r="BW5" s="108" t="s">
        <v>0</v>
      </c>
      <c r="BX5" s="109" t="s">
        <v>1</v>
      </c>
      <c r="BY5" s="108" t="s">
        <v>2</v>
      </c>
      <c r="BZ5" s="108" t="s">
        <v>3</v>
      </c>
      <c r="CA5" s="110" t="s">
        <v>4</v>
      </c>
      <c r="CB5" s="108" t="s">
        <v>5</v>
      </c>
      <c r="CC5" s="108" t="s">
        <v>191</v>
      </c>
      <c r="CD5" s="108" t="s">
        <v>7</v>
      </c>
      <c r="CE5" s="108" t="s">
        <v>6</v>
      </c>
      <c r="CF5" s="108" t="s">
        <v>8</v>
      </c>
      <c r="CI5" s="112" t="s">
        <v>9</v>
      </c>
      <c r="CJ5" s="113" t="s">
        <v>0</v>
      </c>
      <c r="CK5" s="114" t="s">
        <v>1</v>
      </c>
      <c r="CL5" s="113" t="s">
        <v>2</v>
      </c>
      <c r="CM5" s="113" t="s">
        <v>3</v>
      </c>
      <c r="CN5" s="115" t="s">
        <v>4</v>
      </c>
      <c r="CO5" s="113" t="s">
        <v>5</v>
      </c>
      <c r="CP5" s="113" t="s">
        <v>7</v>
      </c>
      <c r="CQ5" s="113" t="s">
        <v>6</v>
      </c>
      <c r="CR5" s="113" t="s">
        <v>8</v>
      </c>
    </row>
    <row r="6" spans="1:96" x14ac:dyDescent="0.25">
      <c r="A6" s="10" t="s">
        <v>11</v>
      </c>
      <c r="B6" s="15">
        <v>42</v>
      </c>
      <c r="C6" s="15">
        <v>31</v>
      </c>
      <c r="D6" s="15">
        <v>20</v>
      </c>
      <c r="E6" s="15">
        <v>34</v>
      </c>
      <c r="F6" s="34">
        <v>33</v>
      </c>
      <c r="G6" s="32">
        <v>39</v>
      </c>
      <c r="H6" s="15">
        <v>31</v>
      </c>
      <c r="I6" s="15">
        <v>25</v>
      </c>
      <c r="J6" s="15">
        <v>19</v>
      </c>
      <c r="K6" s="50">
        <v>21</v>
      </c>
      <c r="L6" s="32">
        <v>140</v>
      </c>
      <c r="M6" s="15">
        <v>67</v>
      </c>
      <c r="N6" s="15">
        <v>46</v>
      </c>
      <c r="O6" s="15">
        <v>54</v>
      </c>
      <c r="P6" s="52">
        <v>46</v>
      </c>
      <c r="Q6" s="32">
        <v>52</v>
      </c>
      <c r="R6" s="15">
        <v>39</v>
      </c>
      <c r="S6" s="15">
        <v>30</v>
      </c>
      <c r="T6" s="15">
        <v>69</v>
      </c>
      <c r="U6" s="50">
        <v>29</v>
      </c>
      <c r="V6" s="32">
        <v>56</v>
      </c>
      <c r="W6" s="15">
        <v>29</v>
      </c>
      <c r="X6" s="15">
        <v>35</v>
      </c>
      <c r="Y6" s="15">
        <v>64</v>
      </c>
      <c r="Z6" s="34">
        <v>36</v>
      </c>
      <c r="AA6" s="29"/>
      <c r="AB6" s="22"/>
      <c r="AC6" s="22"/>
      <c r="AD6" s="22"/>
      <c r="AE6" s="23"/>
      <c r="AF6" s="32"/>
      <c r="AG6" s="15"/>
      <c r="AH6" s="15"/>
      <c r="AI6" s="15"/>
      <c r="AJ6" s="34"/>
      <c r="AK6" s="29">
        <v>1530</v>
      </c>
      <c r="AL6" s="22">
        <v>1352</v>
      </c>
      <c r="AM6" s="22">
        <v>1470</v>
      </c>
      <c r="AN6" s="22">
        <v>1950</v>
      </c>
      <c r="AO6" s="23">
        <v>1553</v>
      </c>
      <c r="AP6" s="29">
        <v>1424</v>
      </c>
      <c r="AQ6" s="22">
        <v>1246</v>
      </c>
      <c r="AR6" s="22">
        <v>989</v>
      </c>
      <c r="AS6" s="22">
        <v>1669</v>
      </c>
      <c r="AT6" s="23">
        <v>1254</v>
      </c>
      <c r="AU6" s="32">
        <v>1881</v>
      </c>
      <c r="AV6" s="15">
        <v>1554</v>
      </c>
      <c r="AW6" s="15">
        <v>1675</v>
      </c>
      <c r="AX6" s="15">
        <v>2050</v>
      </c>
      <c r="AY6" s="51">
        <v>2130</v>
      </c>
      <c r="BA6" s="72">
        <f t="shared" ref="BA6:BA37" si="0">IF(COUNTIF(B6:F6,"&gt;0")=5,ROUND((SUM(B6:F6)-MAX(B6:F6)-MIN(B6:F6))/3,0),"na")</f>
        <v>33</v>
      </c>
      <c r="BB6" s="73">
        <f t="shared" ref="BB6:BB37" si="1">IF(COUNTIF(G6:K6,"&gt;0")=5,ROUND((SUM(G6:K6)-MAX(G6:K6)-MIN(G6:K6))/3,0),"na")</f>
        <v>26</v>
      </c>
      <c r="BC6" s="74">
        <f t="shared" ref="BC6:BC37" si="2">IF(COUNTIF(L6:P6,"&gt;0")=5,ROUND((SUM(L6:P6)-MAX(L6:P6)-MIN(L6:P6))/3,0),"na")</f>
        <v>56</v>
      </c>
      <c r="BD6" s="74">
        <f t="shared" ref="BD6:BD37" si="3">IF(COUNTIF(Q6:U6,"&gt;0")=5,ROUND((SUM(Q6:U6)-MAX(Q6:U6)-MIN(Q6:U6))/3,0),"na")</f>
        <v>40</v>
      </c>
      <c r="BE6" s="74">
        <f t="shared" ref="BE6:BE37" si="4">IF(COUNTIF(V6:Z6,"&gt;0")=5,ROUND((SUM(V6:Z6)-MAX(V6:Z6)-MIN(V6:Z6))/3,0),"na")</f>
        <v>42</v>
      </c>
      <c r="BF6" s="74" t="str">
        <f t="shared" ref="BF6:BF37" si="5">IF(COUNTIF(AA6:AE6,"&gt;0")=5,ROUND((SUM(AA6:AE6)-MAX(AA6:AE6)-MIN(AA6:AE6))/3,0),"na")</f>
        <v>na</v>
      </c>
      <c r="BG6" s="74" t="str">
        <f t="shared" ref="BG6:BG37" si="6">IF(COUNTIF(AF6:AJ6,"&gt;0")=5,ROUND((SUM(AF6:AJ6)-MAX(AF6:AJ6)-MIN(AF6:AJ6))/3,0),"na")</f>
        <v>na</v>
      </c>
      <c r="BH6" s="74">
        <f t="shared" ref="BH6:BH37" si="7">IF(COUNTIF(AK6:AO6,"&gt;0")=5,ROUND((SUM(AK6:AO6)-MAX(AK6:AO6)-MIN(AK6:AO6))/3,0),"na")</f>
        <v>1518</v>
      </c>
      <c r="BI6" s="74">
        <f t="shared" ref="BI6:BI37" si="8">IF(COUNTIF(AP6:AT6,"&gt;0")=5,ROUND((SUM(AP6:AT6)-MAX(AP6:AT6)-MIN(AP6:AT6))/3,0),"na")</f>
        <v>1308</v>
      </c>
      <c r="BJ6" s="74">
        <f t="shared" ref="BJ6:BJ37" si="9">IF(COUNTIF(AU6:AY6,"&gt;0")=5,ROUND((SUM(AU6:AY6)-MAX(AU6:AY6)-MIN(AU6:AY6))/3,0),"na")</f>
        <v>1869</v>
      </c>
      <c r="BL6" s="76">
        <f t="shared" ref="BL6:BL37" si="10">IF(ISNUMBER(BA6),ROUND(BA6*BL$3,2),"na")</f>
        <v>221.1</v>
      </c>
      <c r="BM6" s="76">
        <f t="shared" ref="BM6:BM37" si="11">IF(ISNUMBER(BB6),ROUND(BB6*BM$3,2),"na")</f>
        <v>319.02</v>
      </c>
      <c r="BN6" s="76">
        <f t="shared" ref="BN6:BN37" si="12">IF(ISNUMBER(BC6),ROUND(BC6*BN$3,2),"na")</f>
        <v>296.24</v>
      </c>
      <c r="BO6" s="76">
        <f t="shared" ref="BO6:BO37" si="13">IF(ISNUMBER(BD6),ROUND(BD6*BO$3,2),"na")</f>
        <v>222.8</v>
      </c>
      <c r="BP6" s="76">
        <f t="shared" ref="BP6:BP37" si="14">IF(ISNUMBER(BE6),ROUND(BE6*BP$3,2),"na")</f>
        <v>146.16</v>
      </c>
      <c r="BQ6" s="76" t="str">
        <f t="shared" ref="BQ6:BQ37" si="15">IF(ISNUMBER(BF6),ROUND(BF6*BQ$3,2),"na")</f>
        <v>na</v>
      </c>
      <c r="BR6" s="76" t="str">
        <f t="shared" ref="BR6:BR37" si="16">IF(ISNUMBER(BG6),ROUND(BG6*BR$3,2),"na")</f>
        <v>na</v>
      </c>
      <c r="BS6" s="76">
        <f t="shared" ref="BS6:BS37" si="17">IF(ISNUMBER(BH6),ROUND(BH6*BS$3,2),"na")</f>
        <v>327.58</v>
      </c>
      <c r="BT6" s="76">
        <f t="shared" ref="BT6:BT37" si="18">IF(ISNUMBER(BI6),ROUND(BI6*BT$3,2),"na")</f>
        <v>306.99</v>
      </c>
      <c r="BU6" s="76">
        <f t="shared" ref="BU6:BU37" si="19">IF(ISNUMBER(BJ6),ROUND(BJ6*BU$3,2),"na")</f>
        <v>261.10000000000002</v>
      </c>
      <c r="BW6" s="76">
        <f t="shared" ref="BW6:BW37" si="20">IF(ISNUMBER(BL6),ROUND(BL6*0.86,2),"na")</f>
        <v>190.15</v>
      </c>
      <c r="BX6" s="76">
        <f t="shared" ref="BX6:BX37" si="21">IF(ISNUMBER(BM6),ROUND(BM6*0.86,2),"na")</f>
        <v>274.36</v>
      </c>
      <c r="BY6" s="76">
        <f t="shared" ref="BY6:BY37" si="22">IF(ISNUMBER(BN6),ROUND(BN6*0.86,2),"na")</f>
        <v>254.77</v>
      </c>
      <c r="BZ6" s="76">
        <f t="shared" ref="BZ6:BZ37" si="23">IF(ISNUMBER(BO6),ROUND(BO6*0.86,2),"na")</f>
        <v>191.61</v>
      </c>
      <c r="CA6" s="76">
        <f t="shared" ref="CA6:CA37" si="24">IF(ISNUMBER(BP6),ROUND(BP6*0.86,2),"na")</f>
        <v>125.7</v>
      </c>
      <c r="CB6" s="76" t="str">
        <f t="shared" ref="CB6:CB37" si="25">IF(ISNUMBER(BQ6),ROUND(BQ6*0.86,2),"na")</f>
        <v>na</v>
      </c>
      <c r="CC6" s="76" t="str">
        <f t="shared" ref="CC6:CC37" si="26">IF(ISNUMBER(BR6),ROUND(BR6*0.86,2),"na")</f>
        <v>na</v>
      </c>
      <c r="CD6" s="76">
        <f t="shared" ref="CD6:CD37" si="27">IF(ISNUMBER(BS6),ROUND(BS6*0.86,2),"na")</f>
        <v>281.72000000000003</v>
      </c>
      <c r="CE6" s="76">
        <f t="shared" ref="CE6:CE37" si="28">IF(ISNUMBER(BT6),ROUND(BT6*0.86,2),"na")</f>
        <v>264.01</v>
      </c>
      <c r="CF6" s="76">
        <f t="shared" ref="CF6:CF37" si="29">IF(ISNUMBER(BU6),ROUND(BU6*0.86,2),"na")</f>
        <v>224.55</v>
      </c>
      <c r="CI6" s="111" t="s">
        <v>11</v>
      </c>
      <c r="CJ6" s="75">
        <v>20</v>
      </c>
      <c r="CK6" s="75">
        <v>15</v>
      </c>
      <c r="CL6" s="75">
        <v>46</v>
      </c>
      <c r="CM6" s="75">
        <v>29</v>
      </c>
      <c r="CN6" s="75">
        <v>29</v>
      </c>
      <c r="CO6" s="75">
        <v>13</v>
      </c>
      <c r="CP6" s="75">
        <v>1057</v>
      </c>
      <c r="CQ6" s="75">
        <v>989</v>
      </c>
      <c r="CR6" s="75">
        <v>1349</v>
      </c>
    </row>
    <row r="7" spans="1:96" x14ac:dyDescent="0.25">
      <c r="A7" s="10" t="s">
        <v>12</v>
      </c>
      <c r="B7" s="15">
        <v>38</v>
      </c>
      <c r="C7" s="15">
        <v>31</v>
      </c>
      <c r="D7" s="15">
        <v>44</v>
      </c>
      <c r="E7" s="15">
        <v>34</v>
      </c>
      <c r="F7" s="34">
        <v>31</v>
      </c>
      <c r="G7" s="32">
        <v>41</v>
      </c>
      <c r="H7" s="15">
        <v>30</v>
      </c>
      <c r="I7" s="15">
        <v>35</v>
      </c>
      <c r="J7" s="15">
        <v>21</v>
      </c>
      <c r="K7" s="50">
        <v>22</v>
      </c>
      <c r="L7" s="32">
        <v>139</v>
      </c>
      <c r="M7" s="15">
        <v>119</v>
      </c>
      <c r="N7" s="15">
        <v>127</v>
      </c>
      <c r="O7" s="15">
        <v>95</v>
      </c>
      <c r="P7" s="34">
        <v>97</v>
      </c>
      <c r="Q7" s="32">
        <v>60</v>
      </c>
      <c r="R7" s="15">
        <v>41</v>
      </c>
      <c r="S7" s="15">
        <v>41</v>
      </c>
      <c r="T7" s="15">
        <v>59</v>
      </c>
      <c r="U7" s="50">
        <v>55</v>
      </c>
      <c r="V7" s="32">
        <v>57</v>
      </c>
      <c r="W7" s="15">
        <v>40</v>
      </c>
      <c r="X7" s="15">
        <v>49</v>
      </c>
      <c r="Y7" s="15">
        <v>50</v>
      </c>
      <c r="Z7" s="34">
        <v>37</v>
      </c>
      <c r="AA7" s="56"/>
      <c r="AB7" s="21"/>
      <c r="AC7" s="21"/>
      <c r="AD7" s="21"/>
      <c r="AE7" s="57"/>
      <c r="AF7" s="32"/>
      <c r="AG7" s="15"/>
      <c r="AH7" s="15"/>
      <c r="AI7" s="15"/>
      <c r="AJ7" s="34"/>
      <c r="AK7" s="56"/>
      <c r="AL7" s="21"/>
      <c r="AM7" s="21"/>
      <c r="AN7" s="21"/>
      <c r="AO7" s="57"/>
      <c r="AP7" s="29">
        <v>1360</v>
      </c>
      <c r="AQ7" s="22">
        <v>1246</v>
      </c>
      <c r="AR7" s="22">
        <v>989</v>
      </c>
      <c r="AS7" s="22">
        <v>1187</v>
      </c>
      <c r="AT7" s="23">
        <v>1254</v>
      </c>
      <c r="AU7" s="32"/>
      <c r="AV7" s="15"/>
      <c r="AW7" s="15"/>
      <c r="AX7" s="15"/>
      <c r="AY7" s="51"/>
      <c r="BA7" s="72">
        <f t="shared" si="0"/>
        <v>34</v>
      </c>
      <c r="BB7" s="73">
        <f t="shared" si="1"/>
        <v>29</v>
      </c>
      <c r="BC7" s="74">
        <f t="shared" si="2"/>
        <v>114</v>
      </c>
      <c r="BD7" s="74">
        <f t="shared" si="3"/>
        <v>52</v>
      </c>
      <c r="BE7" s="74">
        <f t="shared" si="4"/>
        <v>46</v>
      </c>
      <c r="BF7" s="74" t="str">
        <f t="shared" si="5"/>
        <v>na</v>
      </c>
      <c r="BG7" s="74" t="str">
        <f t="shared" si="6"/>
        <v>na</v>
      </c>
      <c r="BH7" s="74" t="str">
        <f t="shared" si="7"/>
        <v>na</v>
      </c>
      <c r="BI7" s="74">
        <f t="shared" si="8"/>
        <v>1229</v>
      </c>
      <c r="BJ7" s="74" t="str">
        <f t="shared" si="9"/>
        <v>na</v>
      </c>
      <c r="BL7" s="76">
        <f t="shared" si="10"/>
        <v>227.8</v>
      </c>
      <c r="BM7" s="76">
        <f t="shared" si="11"/>
        <v>355.83</v>
      </c>
      <c r="BN7" s="76">
        <f t="shared" si="12"/>
        <v>603.05999999999995</v>
      </c>
      <c r="BO7" s="76">
        <f t="shared" si="13"/>
        <v>289.64</v>
      </c>
      <c r="BP7" s="76">
        <f t="shared" si="14"/>
        <v>160.08000000000001</v>
      </c>
      <c r="BQ7" s="76" t="str">
        <f t="shared" si="15"/>
        <v>na</v>
      </c>
      <c r="BR7" s="76" t="str">
        <f t="shared" si="16"/>
        <v>na</v>
      </c>
      <c r="BS7" s="76" t="str">
        <f t="shared" si="17"/>
        <v>na</v>
      </c>
      <c r="BT7" s="76">
        <f t="shared" si="18"/>
        <v>288.45</v>
      </c>
      <c r="BU7" s="76" t="str">
        <f t="shared" si="19"/>
        <v>na</v>
      </c>
      <c r="BW7" s="76">
        <f t="shared" si="20"/>
        <v>195.91</v>
      </c>
      <c r="BX7" s="76">
        <f t="shared" si="21"/>
        <v>306.01</v>
      </c>
      <c r="BY7" s="76">
        <f t="shared" si="22"/>
        <v>518.63</v>
      </c>
      <c r="BZ7" s="76">
        <f t="shared" si="23"/>
        <v>249.09</v>
      </c>
      <c r="CA7" s="76">
        <f t="shared" si="24"/>
        <v>137.66999999999999</v>
      </c>
      <c r="CB7" s="76" t="str">
        <f t="shared" si="25"/>
        <v>na</v>
      </c>
      <c r="CC7" s="76" t="str">
        <f t="shared" si="26"/>
        <v>na</v>
      </c>
      <c r="CD7" s="76" t="str">
        <f t="shared" si="27"/>
        <v>na</v>
      </c>
      <c r="CE7" s="76">
        <f t="shared" si="28"/>
        <v>248.07</v>
      </c>
      <c r="CF7" s="76" t="str">
        <f t="shared" si="29"/>
        <v>na</v>
      </c>
      <c r="CI7" s="111" t="s">
        <v>12</v>
      </c>
      <c r="CJ7" s="75">
        <v>26</v>
      </c>
      <c r="CK7" s="75">
        <v>18</v>
      </c>
      <c r="CL7" s="75">
        <v>71</v>
      </c>
      <c r="CM7" s="75">
        <v>41</v>
      </c>
      <c r="CN7" s="75">
        <v>33</v>
      </c>
      <c r="CO7" s="75"/>
      <c r="CP7" s="75"/>
      <c r="CQ7" s="75">
        <v>989</v>
      </c>
      <c r="CR7" s="75"/>
    </row>
    <row r="8" spans="1:96" x14ac:dyDescent="0.25">
      <c r="A8" s="10" t="s">
        <v>13</v>
      </c>
      <c r="B8" s="15">
        <v>58</v>
      </c>
      <c r="C8" s="15">
        <v>43</v>
      </c>
      <c r="D8" s="15">
        <v>63</v>
      </c>
      <c r="E8" s="15">
        <v>51</v>
      </c>
      <c r="F8" s="34">
        <v>61</v>
      </c>
      <c r="G8" s="32">
        <v>33</v>
      </c>
      <c r="H8" s="15">
        <v>33</v>
      </c>
      <c r="I8" s="15">
        <v>35</v>
      </c>
      <c r="J8" s="15">
        <v>34</v>
      </c>
      <c r="K8" s="50">
        <v>32</v>
      </c>
      <c r="L8" s="32">
        <v>132</v>
      </c>
      <c r="M8" s="15">
        <v>121</v>
      </c>
      <c r="N8" s="15">
        <v>139</v>
      </c>
      <c r="O8" s="15">
        <v>124</v>
      </c>
      <c r="P8" s="34">
        <v>108</v>
      </c>
      <c r="Q8" s="32">
        <v>48</v>
      </c>
      <c r="R8" s="15">
        <v>51</v>
      </c>
      <c r="S8" s="15">
        <v>63</v>
      </c>
      <c r="T8" s="15">
        <v>73</v>
      </c>
      <c r="U8" s="50">
        <v>59</v>
      </c>
      <c r="V8" s="32">
        <v>44</v>
      </c>
      <c r="W8" s="15">
        <v>48</v>
      </c>
      <c r="X8" s="15">
        <v>43</v>
      </c>
      <c r="Y8" s="15">
        <v>35</v>
      </c>
      <c r="Z8" s="34">
        <v>60</v>
      </c>
      <c r="AA8" s="29"/>
      <c r="AB8" s="22"/>
      <c r="AC8" s="22"/>
      <c r="AD8" s="22"/>
      <c r="AE8" s="23"/>
      <c r="AF8" s="32"/>
      <c r="AG8" s="15"/>
      <c r="AH8" s="15"/>
      <c r="AI8" s="15"/>
      <c r="AJ8" s="34"/>
      <c r="AK8" s="29"/>
      <c r="AL8" s="22"/>
      <c r="AM8" s="22"/>
      <c r="AN8" s="22"/>
      <c r="AO8" s="23"/>
      <c r="AP8" s="28">
        <v>1547</v>
      </c>
      <c r="AQ8" s="19">
        <v>1198</v>
      </c>
      <c r="AR8" s="19">
        <v>1671</v>
      </c>
      <c r="AS8" s="19">
        <v>1569</v>
      </c>
      <c r="AT8" s="20">
        <v>1382</v>
      </c>
      <c r="AU8" s="32">
        <v>1881</v>
      </c>
      <c r="AV8" s="15">
        <v>1554</v>
      </c>
      <c r="AW8" s="15">
        <v>1675</v>
      </c>
      <c r="AX8" s="15">
        <v>2050</v>
      </c>
      <c r="AY8" s="51">
        <v>2130</v>
      </c>
      <c r="BA8" s="72">
        <f t="shared" si="0"/>
        <v>57</v>
      </c>
      <c r="BB8" s="73">
        <f t="shared" si="1"/>
        <v>33</v>
      </c>
      <c r="BC8" s="74">
        <f t="shared" si="2"/>
        <v>126</v>
      </c>
      <c r="BD8" s="74">
        <f t="shared" si="3"/>
        <v>58</v>
      </c>
      <c r="BE8" s="74">
        <f t="shared" si="4"/>
        <v>45</v>
      </c>
      <c r="BF8" s="74" t="str">
        <f t="shared" si="5"/>
        <v>na</v>
      </c>
      <c r="BG8" s="74" t="str">
        <f t="shared" si="6"/>
        <v>na</v>
      </c>
      <c r="BH8" s="74" t="str">
        <f t="shared" si="7"/>
        <v>na</v>
      </c>
      <c r="BI8" s="74">
        <f t="shared" si="8"/>
        <v>1499</v>
      </c>
      <c r="BJ8" s="74">
        <f t="shared" si="9"/>
        <v>1869</v>
      </c>
      <c r="BL8" s="76">
        <f t="shared" si="10"/>
        <v>381.9</v>
      </c>
      <c r="BM8" s="76">
        <f t="shared" si="11"/>
        <v>404.91</v>
      </c>
      <c r="BN8" s="76">
        <f t="shared" si="12"/>
        <v>666.54</v>
      </c>
      <c r="BO8" s="76">
        <f t="shared" si="13"/>
        <v>323.06</v>
      </c>
      <c r="BP8" s="76">
        <f t="shared" si="14"/>
        <v>156.6</v>
      </c>
      <c r="BQ8" s="76" t="str">
        <f t="shared" si="15"/>
        <v>na</v>
      </c>
      <c r="BR8" s="76" t="str">
        <f t="shared" si="16"/>
        <v>na</v>
      </c>
      <c r="BS8" s="76" t="str">
        <f t="shared" si="17"/>
        <v>na</v>
      </c>
      <c r="BT8" s="76">
        <f t="shared" si="18"/>
        <v>351.82</v>
      </c>
      <c r="BU8" s="76">
        <f t="shared" si="19"/>
        <v>261.10000000000002</v>
      </c>
      <c r="BW8" s="76">
        <f t="shared" si="20"/>
        <v>328.43</v>
      </c>
      <c r="BX8" s="76">
        <f t="shared" si="21"/>
        <v>348.22</v>
      </c>
      <c r="BY8" s="76">
        <f t="shared" si="22"/>
        <v>573.22</v>
      </c>
      <c r="BZ8" s="76">
        <f t="shared" si="23"/>
        <v>277.83</v>
      </c>
      <c r="CA8" s="76">
        <f t="shared" si="24"/>
        <v>134.68</v>
      </c>
      <c r="CB8" s="76" t="str">
        <f t="shared" si="25"/>
        <v>na</v>
      </c>
      <c r="CC8" s="76" t="str">
        <f t="shared" si="26"/>
        <v>na</v>
      </c>
      <c r="CD8" s="76" t="str">
        <f t="shared" si="27"/>
        <v>na</v>
      </c>
      <c r="CE8" s="76">
        <f t="shared" si="28"/>
        <v>302.57</v>
      </c>
      <c r="CF8" s="76">
        <f t="shared" si="29"/>
        <v>224.55</v>
      </c>
      <c r="CI8" s="111" t="s">
        <v>13</v>
      </c>
      <c r="CJ8" s="75">
        <v>36</v>
      </c>
      <c r="CK8" s="75">
        <v>22</v>
      </c>
      <c r="CL8" s="75">
        <v>73</v>
      </c>
      <c r="CM8" s="75">
        <v>35</v>
      </c>
      <c r="CN8" s="75">
        <v>32</v>
      </c>
      <c r="CO8" s="75">
        <v>13</v>
      </c>
      <c r="CP8" s="75">
        <v>815</v>
      </c>
      <c r="CQ8" s="75">
        <v>1033</v>
      </c>
      <c r="CR8" s="75">
        <v>1349</v>
      </c>
    </row>
    <row r="9" spans="1:96" x14ac:dyDescent="0.25">
      <c r="A9" s="10" t="s">
        <v>14</v>
      </c>
      <c r="B9" s="15">
        <v>38</v>
      </c>
      <c r="C9" s="15">
        <v>49</v>
      </c>
      <c r="D9" s="15">
        <v>53</v>
      </c>
      <c r="E9" s="15">
        <v>49</v>
      </c>
      <c r="F9" s="34">
        <v>41</v>
      </c>
      <c r="G9" s="32">
        <v>24</v>
      </c>
      <c r="H9" s="15">
        <v>26</v>
      </c>
      <c r="I9" s="15">
        <v>32</v>
      </c>
      <c r="J9" s="15">
        <v>29</v>
      </c>
      <c r="K9" s="50">
        <v>21</v>
      </c>
      <c r="L9" s="32">
        <v>117</v>
      </c>
      <c r="M9" s="15">
        <v>98</v>
      </c>
      <c r="N9" s="15">
        <v>119</v>
      </c>
      <c r="O9" s="15">
        <v>115</v>
      </c>
      <c r="P9" s="34">
        <v>82</v>
      </c>
      <c r="Q9" s="32">
        <v>45</v>
      </c>
      <c r="R9" s="15">
        <v>53</v>
      </c>
      <c r="S9" s="15">
        <v>46</v>
      </c>
      <c r="T9" s="15">
        <v>61</v>
      </c>
      <c r="U9" s="50">
        <v>29</v>
      </c>
      <c r="V9" s="32">
        <v>55</v>
      </c>
      <c r="W9" s="15">
        <v>49</v>
      </c>
      <c r="X9" s="15">
        <v>43</v>
      </c>
      <c r="Y9" s="15">
        <v>53</v>
      </c>
      <c r="Z9" s="34">
        <v>52</v>
      </c>
      <c r="AA9" s="29">
        <v>18</v>
      </c>
      <c r="AB9" s="22">
        <v>12</v>
      </c>
      <c r="AC9" s="22">
        <v>16</v>
      </c>
      <c r="AD9" s="22">
        <v>15</v>
      </c>
      <c r="AE9" s="23">
        <v>20</v>
      </c>
      <c r="AF9" s="32"/>
      <c r="AG9" s="15"/>
      <c r="AH9" s="15"/>
      <c r="AI9" s="15"/>
      <c r="AJ9" s="34"/>
      <c r="AK9" s="29">
        <v>1417</v>
      </c>
      <c r="AL9" s="22">
        <v>1289</v>
      </c>
      <c r="AM9" s="22">
        <v>899</v>
      </c>
      <c r="AN9" s="22">
        <v>2294</v>
      </c>
      <c r="AO9" s="23">
        <v>1545</v>
      </c>
      <c r="AP9" s="29">
        <v>1158</v>
      </c>
      <c r="AQ9" s="22">
        <v>1305</v>
      </c>
      <c r="AR9" s="22">
        <v>2177</v>
      </c>
      <c r="AS9" s="22">
        <v>1777</v>
      </c>
      <c r="AT9" s="23">
        <v>1079</v>
      </c>
      <c r="AU9" s="32">
        <v>1254</v>
      </c>
      <c r="AV9" s="15">
        <v>1036</v>
      </c>
      <c r="AW9" s="15">
        <v>1117</v>
      </c>
      <c r="AX9" s="15">
        <v>1367</v>
      </c>
      <c r="AY9" s="51">
        <v>2254</v>
      </c>
      <c r="BA9" s="72">
        <f t="shared" si="0"/>
        <v>46</v>
      </c>
      <c r="BB9" s="73">
        <f t="shared" si="1"/>
        <v>26</v>
      </c>
      <c r="BC9" s="74">
        <f t="shared" si="2"/>
        <v>110</v>
      </c>
      <c r="BD9" s="74">
        <f t="shared" si="3"/>
        <v>48</v>
      </c>
      <c r="BE9" s="74">
        <f t="shared" si="4"/>
        <v>51</v>
      </c>
      <c r="BF9" s="74">
        <f t="shared" si="5"/>
        <v>16</v>
      </c>
      <c r="BG9" s="74" t="str">
        <f t="shared" si="6"/>
        <v>na</v>
      </c>
      <c r="BH9" s="74">
        <f t="shared" si="7"/>
        <v>1417</v>
      </c>
      <c r="BI9" s="74">
        <f t="shared" si="8"/>
        <v>1413</v>
      </c>
      <c r="BJ9" s="74">
        <f t="shared" si="9"/>
        <v>1246</v>
      </c>
      <c r="BL9" s="76">
        <f t="shared" si="10"/>
        <v>308.2</v>
      </c>
      <c r="BM9" s="76">
        <f t="shared" si="11"/>
        <v>319.02</v>
      </c>
      <c r="BN9" s="76">
        <f t="shared" si="12"/>
        <v>581.9</v>
      </c>
      <c r="BO9" s="76">
        <f t="shared" si="13"/>
        <v>267.36</v>
      </c>
      <c r="BP9" s="76">
        <f t="shared" si="14"/>
        <v>177.48</v>
      </c>
      <c r="BQ9" s="76">
        <f t="shared" si="15"/>
        <v>212.32</v>
      </c>
      <c r="BR9" s="76" t="str">
        <f t="shared" si="16"/>
        <v>na</v>
      </c>
      <c r="BS9" s="76">
        <f t="shared" si="17"/>
        <v>305.79000000000002</v>
      </c>
      <c r="BT9" s="76">
        <f t="shared" si="18"/>
        <v>331.63</v>
      </c>
      <c r="BU9" s="76">
        <f t="shared" si="19"/>
        <v>174.07</v>
      </c>
      <c r="BW9" s="76">
        <f t="shared" si="20"/>
        <v>265.05</v>
      </c>
      <c r="BX9" s="76">
        <f t="shared" si="21"/>
        <v>274.36</v>
      </c>
      <c r="BY9" s="76">
        <f t="shared" si="22"/>
        <v>500.43</v>
      </c>
      <c r="BZ9" s="76">
        <f t="shared" si="23"/>
        <v>229.93</v>
      </c>
      <c r="CA9" s="76">
        <f t="shared" si="24"/>
        <v>152.63</v>
      </c>
      <c r="CB9" s="76">
        <f t="shared" si="25"/>
        <v>182.6</v>
      </c>
      <c r="CC9" s="76" t="str">
        <f t="shared" si="26"/>
        <v>na</v>
      </c>
      <c r="CD9" s="76">
        <f t="shared" si="27"/>
        <v>262.98</v>
      </c>
      <c r="CE9" s="76">
        <f t="shared" si="28"/>
        <v>285.2</v>
      </c>
      <c r="CF9" s="76">
        <f t="shared" si="29"/>
        <v>149.69999999999999</v>
      </c>
      <c r="CI9" s="111" t="s">
        <v>14</v>
      </c>
      <c r="CJ9" s="75">
        <v>29</v>
      </c>
      <c r="CK9" s="75">
        <v>15</v>
      </c>
      <c r="CL9" s="75">
        <v>56</v>
      </c>
      <c r="CM9" s="75">
        <v>29</v>
      </c>
      <c r="CN9" s="75">
        <v>33</v>
      </c>
      <c r="CO9" s="75">
        <v>9</v>
      </c>
      <c r="CP9" s="75">
        <v>831</v>
      </c>
      <c r="CQ9" s="75">
        <v>845</v>
      </c>
      <c r="CR9" s="75">
        <v>1349</v>
      </c>
    </row>
    <row r="10" spans="1:96" x14ac:dyDescent="0.25">
      <c r="A10" s="10" t="s">
        <v>15</v>
      </c>
      <c r="B10" s="15">
        <v>43</v>
      </c>
      <c r="C10" s="15">
        <v>32</v>
      </c>
      <c r="D10" s="15">
        <v>42</v>
      </c>
      <c r="E10" s="15">
        <v>40</v>
      </c>
      <c r="F10" s="52">
        <v>27</v>
      </c>
      <c r="G10" s="32">
        <v>43</v>
      </c>
      <c r="H10" s="15">
        <v>33</v>
      </c>
      <c r="I10" s="15">
        <v>40</v>
      </c>
      <c r="J10" s="15">
        <v>24</v>
      </c>
      <c r="K10" s="50">
        <v>27</v>
      </c>
      <c r="L10" s="32">
        <v>152</v>
      </c>
      <c r="M10" s="15">
        <v>90</v>
      </c>
      <c r="N10" s="15">
        <v>152</v>
      </c>
      <c r="O10" s="15">
        <v>79</v>
      </c>
      <c r="P10" s="52">
        <v>79</v>
      </c>
      <c r="Q10" s="32">
        <v>55</v>
      </c>
      <c r="R10" s="15">
        <v>45</v>
      </c>
      <c r="S10" s="15">
        <v>40</v>
      </c>
      <c r="T10" s="15">
        <v>59</v>
      </c>
      <c r="U10" s="58">
        <v>40</v>
      </c>
      <c r="V10" s="32">
        <v>67</v>
      </c>
      <c r="W10" s="15">
        <v>36</v>
      </c>
      <c r="X10" s="15">
        <v>54</v>
      </c>
      <c r="Y10" s="15">
        <v>51</v>
      </c>
      <c r="Z10" s="34">
        <v>50</v>
      </c>
      <c r="AA10" s="56"/>
      <c r="AB10" s="21"/>
      <c r="AC10" s="21"/>
      <c r="AD10" s="21"/>
      <c r="AE10" s="57"/>
      <c r="AF10" s="32"/>
      <c r="AG10" s="15"/>
      <c r="AH10" s="15"/>
      <c r="AI10" s="15"/>
      <c r="AJ10" s="34"/>
      <c r="AK10" s="56"/>
      <c r="AL10" s="21"/>
      <c r="AM10" s="21"/>
      <c r="AN10" s="21"/>
      <c r="AO10" s="57"/>
      <c r="AP10" s="29">
        <v>1360</v>
      </c>
      <c r="AQ10" s="22">
        <v>989</v>
      </c>
      <c r="AR10" s="22">
        <v>1343</v>
      </c>
      <c r="AS10" s="22">
        <v>1187</v>
      </c>
      <c r="AT10" s="23">
        <v>1254</v>
      </c>
      <c r="AU10" s="32"/>
      <c r="AV10" s="15"/>
      <c r="AW10" s="15"/>
      <c r="AX10" s="15"/>
      <c r="AY10" s="51"/>
      <c r="BA10" s="72">
        <f t="shared" si="0"/>
        <v>38</v>
      </c>
      <c r="BB10" s="73">
        <f t="shared" si="1"/>
        <v>33</v>
      </c>
      <c r="BC10" s="74">
        <f t="shared" si="2"/>
        <v>107</v>
      </c>
      <c r="BD10" s="74">
        <f t="shared" si="3"/>
        <v>47</v>
      </c>
      <c r="BE10" s="74">
        <f t="shared" si="4"/>
        <v>52</v>
      </c>
      <c r="BF10" s="74" t="str">
        <f t="shared" si="5"/>
        <v>na</v>
      </c>
      <c r="BG10" s="74" t="str">
        <f t="shared" si="6"/>
        <v>na</v>
      </c>
      <c r="BH10" s="74" t="str">
        <f t="shared" si="7"/>
        <v>na</v>
      </c>
      <c r="BI10" s="74">
        <f t="shared" si="8"/>
        <v>1261</v>
      </c>
      <c r="BJ10" s="74" t="str">
        <f t="shared" si="9"/>
        <v>na</v>
      </c>
      <c r="BL10" s="76">
        <f t="shared" si="10"/>
        <v>254.6</v>
      </c>
      <c r="BM10" s="76">
        <f t="shared" si="11"/>
        <v>404.91</v>
      </c>
      <c r="BN10" s="76">
        <f t="shared" si="12"/>
        <v>566.03</v>
      </c>
      <c r="BO10" s="76">
        <f t="shared" si="13"/>
        <v>261.79000000000002</v>
      </c>
      <c r="BP10" s="76">
        <f t="shared" si="14"/>
        <v>180.96</v>
      </c>
      <c r="BQ10" s="76" t="str">
        <f t="shared" si="15"/>
        <v>na</v>
      </c>
      <c r="BR10" s="76" t="str">
        <f t="shared" si="16"/>
        <v>na</v>
      </c>
      <c r="BS10" s="76" t="str">
        <f t="shared" si="17"/>
        <v>na</v>
      </c>
      <c r="BT10" s="76">
        <f t="shared" si="18"/>
        <v>295.95999999999998</v>
      </c>
      <c r="BU10" s="76" t="str">
        <f t="shared" si="19"/>
        <v>na</v>
      </c>
      <c r="BW10" s="76">
        <f t="shared" si="20"/>
        <v>218.96</v>
      </c>
      <c r="BX10" s="76">
        <f t="shared" si="21"/>
        <v>348.22</v>
      </c>
      <c r="BY10" s="76">
        <f t="shared" si="22"/>
        <v>486.79</v>
      </c>
      <c r="BZ10" s="76">
        <f t="shared" si="23"/>
        <v>225.14</v>
      </c>
      <c r="CA10" s="76">
        <f t="shared" si="24"/>
        <v>155.63</v>
      </c>
      <c r="CB10" s="76" t="str">
        <f t="shared" si="25"/>
        <v>na</v>
      </c>
      <c r="CC10" s="76" t="str">
        <f t="shared" si="26"/>
        <v>na</v>
      </c>
      <c r="CD10" s="76" t="str">
        <f t="shared" si="27"/>
        <v>na</v>
      </c>
      <c r="CE10" s="76">
        <f t="shared" si="28"/>
        <v>254.53</v>
      </c>
      <c r="CF10" s="76" t="str">
        <f t="shared" si="29"/>
        <v>na</v>
      </c>
      <c r="CI10" s="111" t="s">
        <v>15</v>
      </c>
      <c r="CJ10" s="75">
        <v>27</v>
      </c>
      <c r="CK10" s="75">
        <v>22</v>
      </c>
      <c r="CL10" s="75">
        <v>79</v>
      </c>
      <c r="CM10" s="75">
        <v>40</v>
      </c>
      <c r="CN10" s="75">
        <v>36</v>
      </c>
      <c r="CO10" s="75"/>
      <c r="CP10" s="75"/>
      <c r="CQ10" s="75">
        <v>989</v>
      </c>
      <c r="CR10" s="75"/>
    </row>
    <row r="11" spans="1:96" x14ac:dyDescent="0.25">
      <c r="A11" s="10" t="s">
        <v>16</v>
      </c>
      <c r="B11" s="15">
        <v>60</v>
      </c>
      <c r="C11" s="15">
        <v>37</v>
      </c>
      <c r="D11" s="15">
        <v>58</v>
      </c>
      <c r="E11" s="15">
        <v>56</v>
      </c>
      <c r="F11" s="34">
        <v>59</v>
      </c>
      <c r="G11" s="32">
        <v>41</v>
      </c>
      <c r="H11" s="15">
        <v>33</v>
      </c>
      <c r="I11" s="15">
        <v>44</v>
      </c>
      <c r="J11" s="15">
        <v>38</v>
      </c>
      <c r="K11" s="50">
        <v>42</v>
      </c>
      <c r="L11" s="32">
        <v>162</v>
      </c>
      <c r="M11" s="15">
        <v>110</v>
      </c>
      <c r="N11" s="15">
        <v>163</v>
      </c>
      <c r="O11" s="15">
        <v>143</v>
      </c>
      <c r="P11" s="34">
        <v>154</v>
      </c>
      <c r="Q11" s="32">
        <v>61</v>
      </c>
      <c r="R11" s="15">
        <v>60</v>
      </c>
      <c r="S11" s="15">
        <v>45</v>
      </c>
      <c r="T11" s="15">
        <v>65</v>
      </c>
      <c r="U11" s="50">
        <v>49</v>
      </c>
      <c r="V11" s="32">
        <v>59</v>
      </c>
      <c r="W11" s="15">
        <v>54</v>
      </c>
      <c r="X11" s="15">
        <v>60</v>
      </c>
      <c r="Y11" s="15">
        <v>50</v>
      </c>
      <c r="Z11" s="34">
        <v>91</v>
      </c>
      <c r="AA11" s="56"/>
      <c r="AB11" s="21"/>
      <c r="AC11" s="21"/>
      <c r="AD11" s="21"/>
      <c r="AE11" s="57"/>
      <c r="AF11" s="32"/>
      <c r="AG11" s="15"/>
      <c r="AH11" s="15"/>
      <c r="AI11" s="15"/>
      <c r="AJ11" s="34"/>
      <c r="AK11" s="56"/>
      <c r="AL11" s="21"/>
      <c r="AM11" s="21"/>
      <c r="AN11" s="21"/>
      <c r="AO11" s="57"/>
      <c r="AP11" s="29">
        <v>1872</v>
      </c>
      <c r="AQ11" s="22">
        <v>989</v>
      </c>
      <c r="AR11" s="22">
        <v>1851</v>
      </c>
      <c r="AS11" s="22">
        <v>1556</v>
      </c>
      <c r="AT11" s="23">
        <v>1307</v>
      </c>
      <c r="AU11" s="32"/>
      <c r="AV11" s="15"/>
      <c r="AW11" s="15"/>
      <c r="AX11" s="15"/>
      <c r="AY11" s="51"/>
      <c r="BA11" s="72">
        <f t="shared" si="0"/>
        <v>58</v>
      </c>
      <c r="BB11" s="73">
        <f t="shared" si="1"/>
        <v>40</v>
      </c>
      <c r="BC11" s="74">
        <f t="shared" si="2"/>
        <v>153</v>
      </c>
      <c r="BD11" s="74">
        <f t="shared" si="3"/>
        <v>57</v>
      </c>
      <c r="BE11" s="74">
        <f t="shared" si="4"/>
        <v>58</v>
      </c>
      <c r="BF11" s="74" t="str">
        <f t="shared" si="5"/>
        <v>na</v>
      </c>
      <c r="BG11" s="74" t="str">
        <f t="shared" si="6"/>
        <v>na</v>
      </c>
      <c r="BH11" s="74" t="str">
        <f t="shared" si="7"/>
        <v>na</v>
      </c>
      <c r="BI11" s="74">
        <f t="shared" si="8"/>
        <v>1571</v>
      </c>
      <c r="BJ11" s="74" t="str">
        <f t="shared" si="9"/>
        <v>na</v>
      </c>
      <c r="BL11" s="76">
        <f t="shared" si="10"/>
        <v>388.6</v>
      </c>
      <c r="BM11" s="76">
        <f t="shared" si="11"/>
        <v>490.8</v>
      </c>
      <c r="BN11" s="76">
        <f t="shared" si="12"/>
        <v>809.37</v>
      </c>
      <c r="BO11" s="76">
        <f t="shared" si="13"/>
        <v>317.49</v>
      </c>
      <c r="BP11" s="76">
        <f t="shared" si="14"/>
        <v>201.84</v>
      </c>
      <c r="BQ11" s="76" t="str">
        <f t="shared" si="15"/>
        <v>na</v>
      </c>
      <c r="BR11" s="76" t="str">
        <f t="shared" si="16"/>
        <v>na</v>
      </c>
      <c r="BS11" s="76" t="str">
        <f t="shared" si="17"/>
        <v>na</v>
      </c>
      <c r="BT11" s="76">
        <f t="shared" si="18"/>
        <v>368.71</v>
      </c>
      <c r="BU11" s="76" t="str">
        <f t="shared" si="19"/>
        <v>na</v>
      </c>
      <c r="BW11" s="76">
        <f t="shared" si="20"/>
        <v>334.2</v>
      </c>
      <c r="BX11" s="76">
        <f t="shared" si="21"/>
        <v>422.09</v>
      </c>
      <c r="BY11" s="76">
        <f t="shared" si="22"/>
        <v>696.06</v>
      </c>
      <c r="BZ11" s="76">
        <f t="shared" si="23"/>
        <v>273.04000000000002</v>
      </c>
      <c r="CA11" s="76">
        <f t="shared" si="24"/>
        <v>173.58</v>
      </c>
      <c r="CB11" s="76" t="str">
        <f t="shared" si="25"/>
        <v>na</v>
      </c>
      <c r="CC11" s="76" t="str">
        <f t="shared" si="26"/>
        <v>na</v>
      </c>
      <c r="CD11" s="76" t="str">
        <f t="shared" si="27"/>
        <v>na</v>
      </c>
      <c r="CE11" s="76">
        <f t="shared" si="28"/>
        <v>317.08999999999997</v>
      </c>
      <c r="CF11" s="76" t="str">
        <f t="shared" si="29"/>
        <v>na</v>
      </c>
      <c r="CI11" s="111" t="s">
        <v>16</v>
      </c>
      <c r="CJ11" s="75">
        <v>37</v>
      </c>
      <c r="CK11" s="75">
        <v>27</v>
      </c>
      <c r="CL11" s="75">
        <v>102</v>
      </c>
      <c r="CM11" s="75">
        <v>41</v>
      </c>
      <c r="CN11" s="75">
        <v>46</v>
      </c>
      <c r="CO11" s="75"/>
      <c r="CP11" s="75"/>
      <c r="CQ11" s="75">
        <v>989</v>
      </c>
      <c r="CR11" s="75"/>
    </row>
    <row r="12" spans="1:96" x14ac:dyDescent="0.25">
      <c r="A12" s="10" t="s">
        <v>17</v>
      </c>
      <c r="B12" s="15">
        <v>32</v>
      </c>
      <c r="C12" s="15">
        <v>32</v>
      </c>
      <c r="D12" s="15">
        <v>44</v>
      </c>
      <c r="E12" s="15">
        <v>67</v>
      </c>
      <c r="F12" s="34">
        <v>51</v>
      </c>
      <c r="G12" s="32">
        <v>47</v>
      </c>
      <c r="H12" s="15">
        <v>48</v>
      </c>
      <c r="I12" s="15">
        <v>50</v>
      </c>
      <c r="J12" s="15">
        <v>47</v>
      </c>
      <c r="K12" s="50">
        <v>43</v>
      </c>
      <c r="L12" s="32">
        <v>174</v>
      </c>
      <c r="M12" s="15">
        <v>172</v>
      </c>
      <c r="N12" s="15">
        <v>170</v>
      </c>
      <c r="O12" s="15">
        <v>186</v>
      </c>
      <c r="P12" s="34">
        <v>157</v>
      </c>
      <c r="Q12" s="32">
        <v>62</v>
      </c>
      <c r="R12" s="15">
        <v>51</v>
      </c>
      <c r="S12" s="15">
        <v>41</v>
      </c>
      <c r="T12" s="15">
        <v>69</v>
      </c>
      <c r="U12" s="50">
        <v>55</v>
      </c>
      <c r="V12" s="32">
        <v>95</v>
      </c>
      <c r="W12" s="15">
        <v>68</v>
      </c>
      <c r="X12" s="15">
        <v>64</v>
      </c>
      <c r="Y12" s="15">
        <v>57</v>
      </c>
      <c r="Z12" s="52">
        <v>49</v>
      </c>
      <c r="AA12" s="56"/>
      <c r="AB12" s="21"/>
      <c r="AC12" s="21"/>
      <c r="AD12" s="21"/>
      <c r="AE12" s="57"/>
      <c r="AF12" s="32"/>
      <c r="AG12" s="15"/>
      <c r="AH12" s="15"/>
      <c r="AI12" s="15"/>
      <c r="AJ12" s="34"/>
      <c r="AK12" s="56"/>
      <c r="AL12" s="21"/>
      <c r="AM12" s="21"/>
      <c r="AN12" s="21"/>
      <c r="AO12" s="57"/>
      <c r="AP12" s="56"/>
      <c r="AQ12" s="21"/>
      <c r="AR12" s="21"/>
      <c r="AS12" s="21"/>
      <c r="AT12" s="57"/>
      <c r="AU12" s="32"/>
      <c r="AV12" s="15"/>
      <c r="AW12" s="15"/>
      <c r="AX12" s="15"/>
      <c r="AY12" s="51"/>
      <c r="BA12" s="72">
        <f t="shared" si="0"/>
        <v>42</v>
      </c>
      <c r="BB12" s="73">
        <f t="shared" si="1"/>
        <v>47</v>
      </c>
      <c r="BC12" s="74">
        <f t="shared" si="2"/>
        <v>172</v>
      </c>
      <c r="BD12" s="74">
        <f t="shared" si="3"/>
        <v>56</v>
      </c>
      <c r="BE12" s="74">
        <f t="shared" si="4"/>
        <v>63</v>
      </c>
      <c r="BF12" s="74" t="str">
        <f t="shared" si="5"/>
        <v>na</v>
      </c>
      <c r="BG12" s="74" t="str">
        <f t="shared" si="6"/>
        <v>na</v>
      </c>
      <c r="BH12" s="74" t="str">
        <f t="shared" si="7"/>
        <v>na</v>
      </c>
      <c r="BI12" s="74" t="str">
        <f t="shared" si="8"/>
        <v>na</v>
      </c>
      <c r="BJ12" s="74" t="str">
        <f t="shared" si="9"/>
        <v>na</v>
      </c>
      <c r="BL12" s="76">
        <f t="shared" si="10"/>
        <v>281.39999999999998</v>
      </c>
      <c r="BM12" s="76">
        <f t="shared" si="11"/>
        <v>576.69000000000005</v>
      </c>
      <c r="BN12" s="76">
        <f t="shared" si="12"/>
        <v>909.88</v>
      </c>
      <c r="BO12" s="76">
        <f t="shared" si="13"/>
        <v>311.92</v>
      </c>
      <c r="BP12" s="76">
        <f t="shared" si="14"/>
        <v>219.24</v>
      </c>
      <c r="BQ12" s="76" t="str">
        <f t="shared" si="15"/>
        <v>na</v>
      </c>
      <c r="BR12" s="76" t="str">
        <f t="shared" si="16"/>
        <v>na</v>
      </c>
      <c r="BS12" s="76" t="str">
        <f t="shared" si="17"/>
        <v>na</v>
      </c>
      <c r="BT12" s="76" t="str">
        <f t="shared" si="18"/>
        <v>na</v>
      </c>
      <c r="BU12" s="76" t="str">
        <f t="shared" si="19"/>
        <v>na</v>
      </c>
      <c r="BW12" s="76">
        <f t="shared" si="20"/>
        <v>242</v>
      </c>
      <c r="BX12" s="76">
        <f t="shared" si="21"/>
        <v>495.95</v>
      </c>
      <c r="BY12" s="76">
        <f t="shared" si="22"/>
        <v>782.5</v>
      </c>
      <c r="BZ12" s="76">
        <f t="shared" si="23"/>
        <v>268.25</v>
      </c>
      <c r="CA12" s="76">
        <f t="shared" si="24"/>
        <v>188.55</v>
      </c>
      <c r="CB12" s="76" t="str">
        <f t="shared" si="25"/>
        <v>na</v>
      </c>
      <c r="CC12" s="76" t="str">
        <f t="shared" si="26"/>
        <v>na</v>
      </c>
      <c r="CD12" s="76" t="str">
        <f t="shared" si="27"/>
        <v>na</v>
      </c>
      <c r="CE12" s="76" t="str">
        <f t="shared" si="28"/>
        <v>na</v>
      </c>
      <c r="CF12" s="76" t="str">
        <f t="shared" si="29"/>
        <v>na</v>
      </c>
      <c r="CI12" s="111" t="s">
        <v>17</v>
      </c>
      <c r="CJ12" s="75">
        <v>32</v>
      </c>
      <c r="CK12" s="75">
        <v>34</v>
      </c>
      <c r="CL12" s="75">
        <v>119</v>
      </c>
      <c r="CM12" s="75">
        <v>41</v>
      </c>
      <c r="CN12" s="75">
        <v>49</v>
      </c>
      <c r="CO12" s="75"/>
      <c r="CP12" s="75"/>
      <c r="CQ12" s="75"/>
      <c r="CR12" s="75"/>
    </row>
    <row r="13" spans="1:96" x14ac:dyDescent="0.25">
      <c r="A13" s="10" t="s">
        <v>18</v>
      </c>
      <c r="B13" s="15">
        <v>49</v>
      </c>
      <c r="C13" s="15">
        <v>38</v>
      </c>
      <c r="D13" s="15">
        <v>40</v>
      </c>
      <c r="E13" s="15">
        <v>43</v>
      </c>
      <c r="F13" s="34">
        <v>49</v>
      </c>
      <c r="G13" s="32">
        <v>51</v>
      </c>
      <c r="H13" s="15">
        <v>42</v>
      </c>
      <c r="I13" s="15">
        <v>43</v>
      </c>
      <c r="J13" s="15">
        <v>46</v>
      </c>
      <c r="K13" s="50">
        <v>49</v>
      </c>
      <c r="L13" s="32">
        <v>186</v>
      </c>
      <c r="M13" s="15">
        <v>163</v>
      </c>
      <c r="N13" s="15">
        <v>154</v>
      </c>
      <c r="O13" s="15">
        <v>164</v>
      </c>
      <c r="P13" s="34">
        <v>159</v>
      </c>
      <c r="Q13" s="32">
        <v>69</v>
      </c>
      <c r="R13" s="15">
        <v>45</v>
      </c>
      <c r="S13" s="15">
        <v>41</v>
      </c>
      <c r="T13" s="15">
        <v>59</v>
      </c>
      <c r="U13" s="50">
        <v>55</v>
      </c>
      <c r="V13" s="32">
        <v>81</v>
      </c>
      <c r="W13" s="15">
        <v>74</v>
      </c>
      <c r="X13" s="15">
        <v>58</v>
      </c>
      <c r="Y13" s="15">
        <v>72</v>
      </c>
      <c r="Z13" s="34">
        <v>81</v>
      </c>
      <c r="AA13" s="56"/>
      <c r="AB13" s="21"/>
      <c r="AC13" s="21"/>
      <c r="AD13" s="21"/>
      <c r="AE13" s="57"/>
      <c r="AF13" s="32">
        <v>62</v>
      </c>
      <c r="AG13" s="15">
        <v>57</v>
      </c>
      <c r="AH13" s="15">
        <v>43</v>
      </c>
      <c r="AI13" s="15">
        <v>80</v>
      </c>
      <c r="AJ13" s="34">
        <v>63</v>
      </c>
      <c r="AK13" s="29">
        <v>1530</v>
      </c>
      <c r="AL13" s="22">
        <v>1400</v>
      </c>
      <c r="AM13" s="22">
        <v>1470</v>
      </c>
      <c r="AN13" s="22">
        <v>1950</v>
      </c>
      <c r="AO13" s="23">
        <v>1553</v>
      </c>
      <c r="AP13" s="56"/>
      <c r="AQ13" s="21"/>
      <c r="AR13" s="21"/>
      <c r="AS13" s="21"/>
      <c r="AT13" s="57"/>
      <c r="AU13" s="32"/>
      <c r="AV13" s="15"/>
      <c r="AW13" s="15"/>
      <c r="AX13" s="15"/>
      <c r="AY13" s="51"/>
      <c r="BA13" s="72">
        <f t="shared" si="0"/>
        <v>44</v>
      </c>
      <c r="BB13" s="73">
        <f t="shared" si="1"/>
        <v>46</v>
      </c>
      <c r="BC13" s="74">
        <f t="shared" si="2"/>
        <v>162</v>
      </c>
      <c r="BD13" s="74">
        <f t="shared" si="3"/>
        <v>53</v>
      </c>
      <c r="BE13" s="74">
        <f t="shared" si="4"/>
        <v>76</v>
      </c>
      <c r="BF13" s="74" t="str">
        <f t="shared" si="5"/>
        <v>na</v>
      </c>
      <c r="BG13" s="74">
        <f t="shared" si="6"/>
        <v>61</v>
      </c>
      <c r="BH13" s="74">
        <f t="shared" si="7"/>
        <v>1518</v>
      </c>
      <c r="BI13" s="74" t="str">
        <f t="shared" si="8"/>
        <v>na</v>
      </c>
      <c r="BJ13" s="74" t="str">
        <f t="shared" si="9"/>
        <v>na</v>
      </c>
      <c r="BL13" s="76">
        <f t="shared" si="10"/>
        <v>294.8</v>
      </c>
      <c r="BM13" s="76">
        <f t="shared" si="11"/>
        <v>564.41999999999996</v>
      </c>
      <c r="BN13" s="76">
        <f t="shared" si="12"/>
        <v>856.98</v>
      </c>
      <c r="BO13" s="76">
        <f t="shared" si="13"/>
        <v>295.20999999999998</v>
      </c>
      <c r="BP13" s="76">
        <f t="shared" si="14"/>
        <v>264.48</v>
      </c>
      <c r="BQ13" s="76" t="str">
        <f t="shared" si="15"/>
        <v>na</v>
      </c>
      <c r="BR13" s="76">
        <f t="shared" si="16"/>
        <v>311.10000000000002</v>
      </c>
      <c r="BS13" s="76">
        <f t="shared" si="17"/>
        <v>327.58</v>
      </c>
      <c r="BT13" s="76" t="str">
        <f t="shared" si="18"/>
        <v>na</v>
      </c>
      <c r="BU13" s="76" t="str">
        <f t="shared" si="19"/>
        <v>na</v>
      </c>
      <c r="BW13" s="76">
        <f t="shared" si="20"/>
        <v>253.53</v>
      </c>
      <c r="BX13" s="76">
        <f t="shared" si="21"/>
        <v>485.4</v>
      </c>
      <c r="BY13" s="76">
        <f t="shared" si="22"/>
        <v>737</v>
      </c>
      <c r="BZ13" s="76">
        <f t="shared" si="23"/>
        <v>253.88</v>
      </c>
      <c r="CA13" s="76">
        <f t="shared" si="24"/>
        <v>227.45</v>
      </c>
      <c r="CB13" s="76" t="str">
        <f t="shared" si="25"/>
        <v>na</v>
      </c>
      <c r="CC13" s="76">
        <f t="shared" si="26"/>
        <v>267.55</v>
      </c>
      <c r="CD13" s="76">
        <f t="shared" si="27"/>
        <v>281.72000000000003</v>
      </c>
      <c r="CE13" s="76" t="str">
        <f t="shared" si="28"/>
        <v>na</v>
      </c>
      <c r="CF13" s="76" t="str">
        <f t="shared" si="29"/>
        <v>na</v>
      </c>
      <c r="CI13" s="111" t="s">
        <v>18</v>
      </c>
      <c r="CJ13" s="75">
        <v>34</v>
      </c>
      <c r="CK13" s="75">
        <v>33</v>
      </c>
      <c r="CL13" s="75">
        <v>118</v>
      </c>
      <c r="CM13" s="75">
        <v>41</v>
      </c>
      <c r="CN13" s="75">
        <v>53</v>
      </c>
      <c r="CO13" s="75"/>
      <c r="CP13" s="75">
        <v>1057</v>
      </c>
      <c r="CQ13" s="75"/>
      <c r="CR13" s="75"/>
    </row>
    <row r="14" spans="1:96" x14ac:dyDescent="0.25">
      <c r="A14" s="10" t="s">
        <v>19</v>
      </c>
      <c r="B14" s="15">
        <v>39</v>
      </c>
      <c r="C14" s="15">
        <v>36</v>
      </c>
      <c r="D14" s="15">
        <v>36</v>
      </c>
      <c r="E14" s="15">
        <v>36</v>
      </c>
      <c r="F14" s="34">
        <v>40</v>
      </c>
      <c r="G14" s="32">
        <v>42</v>
      </c>
      <c r="H14" s="15">
        <v>34</v>
      </c>
      <c r="I14" s="15">
        <v>35</v>
      </c>
      <c r="J14" s="15">
        <v>28</v>
      </c>
      <c r="K14" s="58">
        <v>28</v>
      </c>
      <c r="L14" s="32">
        <v>104</v>
      </c>
      <c r="M14" s="15">
        <v>67</v>
      </c>
      <c r="N14" s="15">
        <v>80</v>
      </c>
      <c r="O14" s="15">
        <v>67</v>
      </c>
      <c r="P14" s="52">
        <v>67</v>
      </c>
      <c r="Q14" s="32">
        <v>41</v>
      </c>
      <c r="R14" s="15">
        <v>41</v>
      </c>
      <c r="S14" s="15">
        <v>41</v>
      </c>
      <c r="T14" s="15">
        <v>69</v>
      </c>
      <c r="U14" s="50">
        <v>55</v>
      </c>
      <c r="V14" s="32">
        <v>44</v>
      </c>
      <c r="W14" s="15">
        <v>36</v>
      </c>
      <c r="X14" s="15">
        <v>43</v>
      </c>
      <c r="Y14" s="15">
        <v>56</v>
      </c>
      <c r="Z14" s="34">
        <v>39</v>
      </c>
      <c r="AA14" s="56"/>
      <c r="AB14" s="21"/>
      <c r="AC14" s="21"/>
      <c r="AD14" s="21"/>
      <c r="AE14" s="57"/>
      <c r="AF14" s="32"/>
      <c r="AG14" s="15"/>
      <c r="AH14" s="15"/>
      <c r="AI14" s="15"/>
      <c r="AJ14" s="34"/>
      <c r="AK14" s="56"/>
      <c r="AL14" s="21"/>
      <c r="AM14" s="21"/>
      <c r="AN14" s="21"/>
      <c r="AO14" s="57"/>
      <c r="AP14" s="29"/>
      <c r="AQ14" s="22"/>
      <c r="AR14" s="22"/>
      <c r="AS14" s="22"/>
      <c r="AT14" s="23"/>
      <c r="AU14" s="32"/>
      <c r="AV14" s="15"/>
      <c r="AW14" s="15"/>
      <c r="AX14" s="15"/>
      <c r="AY14" s="51"/>
      <c r="BA14" s="72">
        <f t="shared" si="0"/>
        <v>37</v>
      </c>
      <c r="BB14" s="73">
        <f t="shared" si="1"/>
        <v>32</v>
      </c>
      <c r="BC14" s="74">
        <f t="shared" si="2"/>
        <v>71</v>
      </c>
      <c r="BD14" s="74">
        <f t="shared" si="3"/>
        <v>46</v>
      </c>
      <c r="BE14" s="74">
        <f t="shared" si="4"/>
        <v>42</v>
      </c>
      <c r="BF14" s="74" t="str">
        <f t="shared" si="5"/>
        <v>na</v>
      </c>
      <c r="BG14" s="74" t="str">
        <f t="shared" si="6"/>
        <v>na</v>
      </c>
      <c r="BH14" s="74" t="str">
        <f t="shared" si="7"/>
        <v>na</v>
      </c>
      <c r="BI14" s="74" t="str">
        <f t="shared" si="8"/>
        <v>na</v>
      </c>
      <c r="BJ14" s="74" t="str">
        <f t="shared" si="9"/>
        <v>na</v>
      </c>
      <c r="BL14" s="76">
        <f t="shared" si="10"/>
        <v>247.9</v>
      </c>
      <c r="BM14" s="76">
        <f t="shared" si="11"/>
        <v>392.64</v>
      </c>
      <c r="BN14" s="76">
        <f t="shared" si="12"/>
        <v>375.59</v>
      </c>
      <c r="BO14" s="76">
        <f t="shared" si="13"/>
        <v>256.22000000000003</v>
      </c>
      <c r="BP14" s="76">
        <f t="shared" si="14"/>
        <v>146.16</v>
      </c>
      <c r="BQ14" s="76" t="str">
        <f t="shared" si="15"/>
        <v>na</v>
      </c>
      <c r="BR14" s="76" t="str">
        <f t="shared" si="16"/>
        <v>na</v>
      </c>
      <c r="BS14" s="76" t="str">
        <f t="shared" si="17"/>
        <v>na</v>
      </c>
      <c r="BT14" s="76" t="str">
        <f t="shared" si="18"/>
        <v>na</v>
      </c>
      <c r="BU14" s="76" t="str">
        <f t="shared" si="19"/>
        <v>na</v>
      </c>
      <c r="BW14" s="76">
        <f t="shared" si="20"/>
        <v>213.19</v>
      </c>
      <c r="BX14" s="76">
        <f t="shared" si="21"/>
        <v>337.67</v>
      </c>
      <c r="BY14" s="76">
        <f t="shared" si="22"/>
        <v>323.01</v>
      </c>
      <c r="BZ14" s="76">
        <f t="shared" si="23"/>
        <v>220.35</v>
      </c>
      <c r="CA14" s="76">
        <f t="shared" si="24"/>
        <v>125.7</v>
      </c>
      <c r="CB14" s="76" t="str">
        <f t="shared" si="25"/>
        <v>na</v>
      </c>
      <c r="CC14" s="76" t="str">
        <f t="shared" si="26"/>
        <v>na</v>
      </c>
      <c r="CD14" s="76" t="str">
        <f t="shared" si="27"/>
        <v>na</v>
      </c>
      <c r="CE14" s="76" t="str">
        <f t="shared" si="28"/>
        <v>na</v>
      </c>
      <c r="CF14" s="76" t="str">
        <f t="shared" si="29"/>
        <v>na</v>
      </c>
      <c r="CI14" s="111" t="s">
        <v>19</v>
      </c>
      <c r="CJ14" s="75">
        <v>36</v>
      </c>
      <c r="CK14" s="75">
        <v>28</v>
      </c>
      <c r="CL14" s="75">
        <v>67</v>
      </c>
      <c r="CM14" s="75">
        <v>41</v>
      </c>
      <c r="CN14" s="75">
        <v>33</v>
      </c>
      <c r="CO14" s="75"/>
      <c r="CP14" s="75"/>
      <c r="CQ14" s="75">
        <v>989</v>
      </c>
      <c r="CR14" s="75"/>
    </row>
    <row r="15" spans="1:96" x14ac:dyDescent="0.25">
      <c r="A15" s="10" t="s">
        <v>20</v>
      </c>
      <c r="B15" s="15">
        <v>49</v>
      </c>
      <c r="C15" s="15">
        <v>39</v>
      </c>
      <c r="D15" s="15">
        <v>48</v>
      </c>
      <c r="E15" s="15">
        <v>40</v>
      </c>
      <c r="F15" s="34">
        <v>38</v>
      </c>
      <c r="G15" s="32">
        <v>51</v>
      </c>
      <c r="H15" s="15">
        <v>37</v>
      </c>
      <c r="I15" s="15">
        <v>49</v>
      </c>
      <c r="J15" s="15">
        <v>40</v>
      </c>
      <c r="K15" s="50">
        <v>33</v>
      </c>
      <c r="L15" s="32">
        <v>186</v>
      </c>
      <c r="M15" s="15">
        <v>153</v>
      </c>
      <c r="N15" s="15">
        <v>175</v>
      </c>
      <c r="O15" s="15">
        <v>143</v>
      </c>
      <c r="P15" s="52">
        <v>114</v>
      </c>
      <c r="Q15" s="32">
        <v>60</v>
      </c>
      <c r="R15" s="15">
        <v>45</v>
      </c>
      <c r="S15" s="15">
        <v>41</v>
      </c>
      <c r="T15" s="15">
        <v>59</v>
      </c>
      <c r="U15" s="50">
        <v>44</v>
      </c>
      <c r="V15" s="32">
        <v>73</v>
      </c>
      <c r="W15" s="15">
        <v>52</v>
      </c>
      <c r="X15" s="15">
        <v>63</v>
      </c>
      <c r="Y15" s="15">
        <v>53</v>
      </c>
      <c r="Z15" s="52">
        <v>44</v>
      </c>
      <c r="AA15" s="56"/>
      <c r="AB15" s="21"/>
      <c r="AC15" s="21"/>
      <c r="AD15" s="21"/>
      <c r="AE15" s="57"/>
      <c r="AF15" s="32"/>
      <c r="AG15" s="15"/>
      <c r="AH15" s="15"/>
      <c r="AI15" s="15"/>
      <c r="AJ15" s="34"/>
      <c r="AK15" s="56"/>
      <c r="AL15" s="21"/>
      <c r="AM15" s="21"/>
      <c r="AN15" s="21"/>
      <c r="AO15" s="57"/>
      <c r="AP15" s="29"/>
      <c r="AQ15" s="22"/>
      <c r="AR15" s="22"/>
      <c r="AS15" s="22"/>
      <c r="AT15" s="23"/>
      <c r="AU15" s="32"/>
      <c r="AV15" s="15"/>
      <c r="AW15" s="15"/>
      <c r="AX15" s="15"/>
      <c r="AY15" s="51"/>
      <c r="BA15" s="72">
        <f t="shared" si="0"/>
        <v>42</v>
      </c>
      <c r="BB15" s="73">
        <f t="shared" si="1"/>
        <v>42</v>
      </c>
      <c r="BC15" s="74">
        <f t="shared" si="2"/>
        <v>157</v>
      </c>
      <c r="BD15" s="74">
        <f t="shared" si="3"/>
        <v>49</v>
      </c>
      <c r="BE15" s="74">
        <f t="shared" si="4"/>
        <v>56</v>
      </c>
      <c r="BF15" s="74" t="str">
        <f t="shared" si="5"/>
        <v>na</v>
      </c>
      <c r="BG15" s="74" t="str">
        <f t="shared" si="6"/>
        <v>na</v>
      </c>
      <c r="BH15" s="74" t="str">
        <f t="shared" si="7"/>
        <v>na</v>
      </c>
      <c r="BI15" s="74" t="str">
        <f t="shared" si="8"/>
        <v>na</v>
      </c>
      <c r="BJ15" s="74" t="str">
        <f t="shared" si="9"/>
        <v>na</v>
      </c>
      <c r="BL15" s="76">
        <f t="shared" si="10"/>
        <v>281.39999999999998</v>
      </c>
      <c r="BM15" s="76">
        <f t="shared" si="11"/>
        <v>515.34</v>
      </c>
      <c r="BN15" s="76">
        <f t="shared" si="12"/>
        <v>830.53</v>
      </c>
      <c r="BO15" s="76">
        <f t="shared" si="13"/>
        <v>272.93</v>
      </c>
      <c r="BP15" s="76">
        <f t="shared" si="14"/>
        <v>194.88</v>
      </c>
      <c r="BQ15" s="76" t="str">
        <f t="shared" si="15"/>
        <v>na</v>
      </c>
      <c r="BR15" s="76" t="str">
        <f t="shared" si="16"/>
        <v>na</v>
      </c>
      <c r="BS15" s="76" t="str">
        <f t="shared" si="17"/>
        <v>na</v>
      </c>
      <c r="BT15" s="76" t="str">
        <f t="shared" si="18"/>
        <v>na</v>
      </c>
      <c r="BU15" s="76" t="str">
        <f t="shared" si="19"/>
        <v>na</v>
      </c>
      <c r="BW15" s="76">
        <f t="shared" si="20"/>
        <v>242</v>
      </c>
      <c r="BX15" s="76">
        <f t="shared" si="21"/>
        <v>443.19</v>
      </c>
      <c r="BY15" s="76">
        <f t="shared" si="22"/>
        <v>714.26</v>
      </c>
      <c r="BZ15" s="76">
        <f t="shared" si="23"/>
        <v>234.72</v>
      </c>
      <c r="CA15" s="76">
        <f t="shared" si="24"/>
        <v>167.6</v>
      </c>
      <c r="CB15" s="76" t="str">
        <f t="shared" si="25"/>
        <v>na</v>
      </c>
      <c r="CC15" s="76" t="str">
        <f t="shared" si="26"/>
        <v>na</v>
      </c>
      <c r="CD15" s="76" t="str">
        <f t="shared" si="27"/>
        <v>na</v>
      </c>
      <c r="CE15" s="76" t="str">
        <f t="shared" si="28"/>
        <v>na</v>
      </c>
      <c r="CF15" s="76" t="str">
        <f t="shared" si="29"/>
        <v>na</v>
      </c>
      <c r="CI15" s="111" t="s">
        <v>20</v>
      </c>
      <c r="CJ15" s="75">
        <v>32</v>
      </c>
      <c r="CK15" s="75">
        <v>32</v>
      </c>
      <c r="CL15" s="75">
        <v>114</v>
      </c>
      <c r="CM15" s="75">
        <v>41</v>
      </c>
      <c r="CN15" s="75">
        <v>44</v>
      </c>
      <c r="CO15" s="75"/>
      <c r="CP15" s="75"/>
      <c r="CQ15" s="75">
        <v>989</v>
      </c>
      <c r="CR15" s="75"/>
    </row>
    <row r="16" spans="1:96" x14ac:dyDescent="0.25">
      <c r="A16" s="10" t="s">
        <v>21</v>
      </c>
      <c r="B16" s="15">
        <v>46</v>
      </c>
      <c r="C16" s="15">
        <v>48</v>
      </c>
      <c r="D16" s="15">
        <v>46</v>
      </c>
      <c r="E16" s="15">
        <v>38</v>
      </c>
      <c r="F16" s="34">
        <v>42</v>
      </c>
      <c r="G16" s="32">
        <v>35</v>
      </c>
      <c r="H16" s="15">
        <v>31</v>
      </c>
      <c r="I16" s="15">
        <v>24</v>
      </c>
      <c r="J16" s="15">
        <v>27</v>
      </c>
      <c r="K16" s="50">
        <v>32</v>
      </c>
      <c r="L16" s="32">
        <v>141</v>
      </c>
      <c r="M16" s="15">
        <v>80</v>
      </c>
      <c r="N16" s="15">
        <v>87</v>
      </c>
      <c r="O16" s="15">
        <v>48</v>
      </c>
      <c r="P16" s="34">
        <v>49</v>
      </c>
      <c r="Q16" s="32">
        <v>52</v>
      </c>
      <c r="R16" s="15">
        <v>53</v>
      </c>
      <c r="S16" s="15">
        <v>45</v>
      </c>
      <c r="T16" s="15">
        <v>56</v>
      </c>
      <c r="U16" s="58">
        <v>41</v>
      </c>
      <c r="V16" s="32">
        <v>40</v>
      </c>
      <c r="W16" s="15">
        <v>36</v>
      </c>
      <c r="X16" s="15">
        <v>47</v>
      </c>
      <c r="Y16" s="15">
        <v>34</v>
      </c>
      <c r="Z16" s="34">
        <v>50</v>
      </c>
      <c r="AA16" s="56"/>
      <c r="AB16" s="21"/>
      <c r="AC16" s="21"/>
      <c r="AD16" s="21"/>
      <c r="AE16" s="57"/>
      <c r="AF16" s="32">
        <v>62</v>
      </c>
      <c r="AG16" s="15">
        <v>57</v>
      </c>
      <c r="AH16" s="15">
        <v>43</v>
      </c>
      <c r="AI16" s="15">
        <v>80</v>
      </c>
      <c r="AJ16" s="34">
        <v>63</v>
      </c>
      <c r="AK16" s="29"/>
      <c r="AL16" s="22"/>
      <c r="AM16" s="22"/>
      <c r="AN16" s="22"/>
      <c r="AO16" s="23"/>
      <c r="AP16" s="29"/>
      <c r="AQ16" s="22"/>
      <c r="AR16" s="22"/>
      <c r="AS16" s="22"/>
      <c r="AT16" s="23"/>
      <c r="AU16" s="32"/>
      <c r="AV16" s="15"/>
      <c r="AW16" s="15"/>
      <c r="AX16" s="15"/>
      <c r="AY16" s="51"/>
      <c r="BA16" s="72">
        <f t="shared" si="0"/>
        <v>45</v>
      </c>
      <c r="BB16" s="73">
        <f t="shared" si="1"/>
        <v>30</v>
      </c>
      <c r="BC16" s="74">
        <f t="shared" si="2"/>
        <v>72</v>
      </c>
      <c r="BD16" s="74">
        <f t="shared" si="3"/>
        <v>50</v>
      </c>
      <c r="BE16" s="74">
        <f t="shared" si="4"/>
        <v>41</v>
      </c>
      <c r="BF16" s="74" t="str">
        <f t="shared" si="5"/>
        <v>na</v>
      </c>
      <c r="BG16" s="74">
        <f t="shared" si="6"/>
        <v>61</v>
      </c>
      <c r="BH16" s="74" t="str">
        <f t="shared" si="7"/>
        <v>na</v>
      </c>
      <c r="BI16" s="74" t="str">
        <f t="shared" si="8"/>
        <v>na</v>
      </c>
      <c r="BJ16" s="74" t="str">
        <f t="shared" si="9"/>
        <v>na</v>
      </c>
      <c r="BL16" s="76">
        <f t="shared" si="10"/>
        <v>301.5</v>
      </c>
      <c r="BM16" s="76">
        <f t="shared" si="11"/>
        <v>368.1</v>
      </c>
      <c r="BN16" s="76">
        <f t="shared" si="12"/>
        <v>380.88</v>
      </c>
      <c r="BO16" s="76">
        <f t="shared" si="13"/>
        <v>278.5</v>
      </c>
      <c r="BP16" s="76">
        <f t="shared" si="14"/>
        <v>142.68</v>
      </c>
      <c r="BQ16" s="76" t="str">
        <f t="shared" si="15"/>
        <v>na</v>
      </c>
      <c r="BR16" s="76">
        <f t="shared" si="16"/>
        <v>311.10000000000002</v>
      </c>
      <c r="BS16" s="76" t="str">
        <f t="shared" si="17"/>
        <v>na</v>
      </c>
      <c r="BT16" s="76" t="str">
        <f t="shared" si="18"/>
        <v>na</v>
      </c>
      <c r="BU16" s="76" t="str">
        <f t="shared" si="19"/>
        <v>na</v>
      </c>
      <c r="BW16" s="76">
        <f t="shared" si="20"/>
        <v>259.29000000000002</v>
      </c>
      <c r="BX16" s="76">
        <f t="shared" si="21"/>
        <v>316.57</v>
      </c>
      <c r="BY16" s="76">
        <f t="shared" si="22"/>
        <v>327.56</v>
      </c>
      <c r="BZ16" s="76">
        <f t="shared" si="23"/>
        <v>239.51</v>
      </c>
      <c r="CA16" s="76">
        <f t="shared" si="24"/>
        <v>122.7</v>
      </c>
      <c r="CB16" s="76" t="str">
        <f t="shared" si="25"/>
        <v>na</v>
      </c>
      <c r="CC16" s="76">
        <f t="shared" si="26"/>
        <v>267.55</v>
      </c>
      <c r="CD16" s="76" t="str">
        <f t="shared" si="27"/>
        <v>na</v>
      </c>
      <c r="CE16" s="76" t="str">
        <f t="shared" si="28"/>
        <v>na</v>
      </c>
      <c r="CF16" s="76" t="str">
        <f t="shared" si="29"/>
        <v>na</v>
      </c>
      <c r="CI16" s="111" t="s">
        <v>21</v>
      </c>
      <c r="CJ16" s="75">
        <v>20</v>
      </c>
      <c r="CK16" s="75">
        <v>16</v>
      </c>
      <c r="CL16" s="75">
        <v>60</v>
      </c>
      <c r="CM16" s="75">
        <v>41</v>
      </c>
      <c r="CN16" s="75">
        <v>34</v>
      </c>
      <c r="CO16" s="75"/>
      <c r="CP16" s="75">
        <v>1057</v>
      </c>
      <c r="CQ16" s="75">
        <v>989</v>
      </c>
      <c r="CR16" s="75"/>
    </row>
    <row r="17" spans="1:96" x14ac:dyDescent="0.25">
      <c r="A17" s="10" t="s">
        <v>22</v>
      </c>
      <c r="B17" s="15">
        <v>57</v>
      </c>
      <c r="C17" s="15">
        <v>38</v>
      </c>
      <c r="D17" s="15">
        <v>54</v>
      </c>
      <c r="E17" s="15">
        <v>48</v>
      </c>
      <c r="F17" s="34">
        <v>57</v>
      </c>
      <c r="G17" s="32">
        <v>48</v>
      </c>
      <c r="H17" s="15">
        <v>40</v>
      </c>
      <c r="I17" s="15">
        <v>47</v>
      </c>
      <c r="J17" s="15">
        <v>48</v>
      </c>
      <c r="K17" s="50">
        <v>49</v>
      </c>
      <c r="L17" s="32">
        <v>181</v>
      </c>
      <c r="M17" s="15">
        <v>155</v>
      </c>
      <c r="N17" s="15">
        <v>179</v>
      </c>
      <c r="O17" s="15">
        <v>176</v>
      </c>
      <c r="P17" s="34">
        <v>163</v>
      </c>
      <c r="Q17" s="32"/>
      <c r="R17" s="15"/>
      <c r="S17" s="15"/>
      <c r="T17" s="15"/>
      <c r="U17" s="50"/>
      <c r="V17" s="32">
        <v>84</v>
      </c>
      <c r="W17" s="15">
        <v>49</v>
      </c>
      <c r="X17" s="15">
        <v>74</v>
      </c>
      <c r="Y17" s="15">
        <v>89</v>
      </c>
      <c r="Z17" s="34">
        <v>81</v>
      </c>
      <c r="AA17" s="56"/>
      <c r="AB17" s="21"/>
      <c r="AC17" s="21"/>
      <c r="AD17" s="21"/>
      <c r="AE17" s="57"/>
      <c r="AF17" s="32">
        <v>62</v>
      </c>
      <c r="AG17" s="15">
        <v>57</v>
      </c>
      <c r="AH17" s="15">
        <v>43</v>
      </c>
      <c r="AI17" s="15">
        <v>80</v>
      </c>
      <c r="AJ17" s="34">
        <v>63</v>
      </c>
      <c r="AK17" s="56"/>
      <c r="AL17" s="21"/>
      <c r="AM17" s="21"/>
      <c r="AN17" s="21"/>
      <c r="AO17" s="57"/>
      <c r="AP17" s="29">
        <v>1872</v>
      </c>
      <c r="AQ17" s="22">
        <v>1624</v>
      </c>
      <c r="AR17" s="22">
        <v>1624</v>
      </c>
      <c r="AS17" s="22">
        <v>1469</v>
      </c>
      <c r="AT17" s="23">
        <v>1070</v>
      </c>
      <c r="AU17" s="32"/>
      <c r="AV17" s="15"/>
      <c r="AW17" s="15"/>
      <c r="AX17" s="15"/>
      <c r="AY17" s="51"/>
      <c r="BA17" s="72">
        <f t="shared" si="0"/>
        <v>53</v>
      </c>
      <c r="BB17" s="73">
        <f t="shared" si="1"/>
        <v>48</v>
      </c>
      <c r="BC17" s="74">
        <f t="shared" si="2"/>
        <v>173</v>
      </c>
      <c r="BD17" s="74" t="str">
        <f t="shared" si="3"/>
        <v>na</v>
      </c>
      <c r="BE17" s="74">
        <f t="shared" si="4"/>
        <v>80</v>
      </c>
      <c r="BF17" s="74" t="str">
        <f t="shared" si="5"/>
        <v>na</v>
      </c>
      <c r="BG17" s="74">
        <f t="shared" si="6"/>
        <v>61</v>
      </c>
      <c r="BH17" s="74" t="str">
        <f t="shared" si="7"/>
        <v>na</v>
      </c>
      <c r="BI17" s="74">
        <f t="shared" si="8"/>
        <v>1572</v>
      </c>
      <c r="BJ17" s="74" t="str">
        <f t="shared" si="9"/>
        <v>na</v>
      </c>
      <c r="BL17" s="76">
        <f t="shared" si="10"/>
        <v>355.1</v>
      </c>
      <c r="BM17" s="76">
        <f t="shared" si="11"/>
        <v>588.96</v>
      </c>
      <c r="BN17" s="76">
        <f t="shared" si="12"/>
        <v>915.17</v>
      </c>
      <c r="BO17" s="76" t="str">
        <f t="shared" si="13"/>
        <v>na</v>
      </c>
      <c r="BP17" s="76">
        <f t="shared" si="14"/>
        <v>278.39999999999998</v>
      </c>
      <c r="BQ17" s="76" t="str">
        <f t="shared" si="15"/>
        <v>na</v>
      </c>
      <c r="BR17" s="76">
        <f t="shared" si="16"/>
        <v>311.10000000000002</v>
      </c>
      <c r="BS17" s="76" t="str">
        <f t="shared" si="17"/>
        <v>na</v>
      </c>
      <c r="BT17" s="76">
        <f t="shared" si="18"/>
        <v>368.95</v>
      </c>
      <c r="BU17" s="76" t="str">
        <f t="shared" si="19"/>
        <v>na</v>
      </c>
      <c r="BW17" s="76">
        <f t="shared" si="20"/>
        <v>305.39</v>
      </c>
      <c r="BX17" s="76">
        <f t="shared" si="21"/>
        <v>506.51</v>
      </c>
      <c r="BY17" s="76">
        <f t="shared" si="22"/>
        <v>787.05</v>
      </c>
      <c r="BZ17" s="76" t="str">
        <f t="shared" si="23"/>
        <v>na</v>
      </c>
      <c r="CA17" s="76">
        <f t="shared" si="24"/>
        <v>239.42</v>
      </c>
      <c r="CB17" s="76" t="str">
        <f t="shared" si="25"/>
        <v>na</v>
      </c>
      <c r="CC17" s="76">
        <f t="shared" si="26"/>
        <v>267.55</v>
      </c>
      <c r="CD17" s="76" t="str">
        <f t="shared" si="27"/>
        <v>na</v>
      </c>
      <c r="CE17" s="76">
        <f t="shared" si="28"/>
        <v>317.3</v>
      </c>
      <c r="CF17" s="76" t="str">
        <f t="shared" si="29"/>
        <v>na</v>
      </c>
      <c r="CI17" s="111" t="s">
        <v>22</v>
      </c>
      <c r="CJ17" s="75">
        <v>37</v>
      </c>
      <c r="CK17" s="75">
        <v>29</v>
      </c>
      <c r="CL17" s="75">
        <v>113</v>
      </c>
      <c r="CM17" s="75">
        <v>41</v>
      </c>
      <c r="CN17" s="75">
        <v>47</v>
      </c>
      <c r="CO17" s="75"/>
      <c r="CP17" s="75"/>
      <c r="CQ17" s="75">
        <v>989</v>
      </c>
      <c r="CR17" s="75"/>
    </row>
    <row r="18" spans="1:96" x14ac:dyDescent="0.25">
      <c r="A18" s="10" t="s">
        <v>23</v>
      </c>
      <c r="B18" s="15">
        <v>28</v>
      </c>
      <c r="C18" s="15">
        <v>26</v>
      </c>
      <c r="D18" s="15">
        <v>35</v>
      </c>
      <c r="E18" s="15">
        <v>34</v>
      </c>
      <c r="F18" s="34">
        <v>32</v>
      </c>
      <c r="G18" s="32">
        <v>43</v>
      </c>
      <c r="H18" s="15">
        <v>34</v>
      </c>
      <c r="I18" s="15">
        <v>37</v>
      </c>
      <c r="J18" s="15">
        <v>23</v>
      </c>
      <c r="K18" s="50">
        <v>28</v>
      </c>
      <c r="L18" s="32">
        <v>152</v>
      </c>
      <c r="M18" s="15">
        <v>134</v>
      </c>
      <c r="N18" s="15">
        <v>141</v>
      </c>
      <c r="O18" s="15">
        <v>113</v>
      </c>
      <c r="P18" s="34">
        <v>95</v>
      </c>
      <c r="Q18" s="32">
        <v>41</v>
      </c>
      <c r="R18" s="15">
        <v>41</v>
      </c>
      <c r="S18" s="15">
        <v>41</v>
      </c>
      <c r="T18" s="15">
        <v>69</v>
      </c>
      <c r="U18" s="50">
        <v>55</v>
      </c>
      <c r="V18" s="32">
        <v>52</v>
      </c>
      <c r="W18" s="15">
        <v>40</v>
      </c>
      <c r="X18" s="15">
        <v>55</v>
      </c>
      <c r="Y18" s="15">
        <v>60</v>
      </c>
      <c r="Z18" s="34">
        <v>41</v>
      </c>
      <c r="AA18" s="56"/>
      <c r="AB18" s="21"/>
      <c r="AC18" s="21"/>
      <c r="AD18" s="21"/>
      <c r="AE18" s="57"/>
      <c r="AF18" s="32">
        <v>62</v>
      </c>
      <c r="AG18" s="15">
        <v>57</v>
      </c>
      <c r="AH18" s="15">
        <v>43</v>
      </c>
      <c r="AI18" s="15">
        <v>80</v>
      </c>
      <c r="AJ18" s="34">
        <v>63</v>
      </c>
      <c r="AK18" s="56"/>
      <c r="AL18" s="21"/>
      <c r="AM18" s="21"/>
      <c r="AN18" s="21"/>
      <c r="AO18" s="57"/>
      <c r="AP18" s="29">
        <v>1309</v>
      </c>
      <c r="AQ18" s="22">
        <v>1384</v>
      </c>
      <c r="AR18" s="22">
        <v>989</v>
      </c>
      <c r="AS18" s="22">
        <v>1669</v>
      </c>
      <c r="AT18" s="23">
        <v>1254</v>
      </c>
      <c r="AU18" s="32"/>
      <c r="AV18" s="15"/>
      <c r="AW18" s="15"/>
      <c r="AX18" s="15"/>
      <c r="AY18" s="51"/>
      <c r="BA18" s="72">
        <f t="shared" si="0"/>
        <v>31</v>
      </c>
      <c r="BB18" s="73">
        <f t="shared" si="1"/>
        <v>33</v>
      </c>
      <c r="BC18" s="74">
        <f t="shared" si="2"/>
        <v>129</v>
      </c>
      <c r="BD18" s="74">
        <f t="shared" si="3"/>
        <v>46</v>
      </c>
      <c r="BE18" s="74">
        <f t="shared" si="4"/>
        <v>49</v>
      </c>
      <c r="BF18" s="74" t="str">
        <f t="shared" si="5"/>
        <v>na</v>
      </c>
      <c r="BG18" s="74">
        <f t="shared" si="6"/>
        <v>61</v>
      </c>
      <c r="BH18" s="74" t="str">
        <f t="shared" si="7"/>
        <v>na</v>
      </c>
      <c r="BI18" s="74">
        <f t="shared" si="8"/>
        <v>1316</v>
      </c>
      <c r="BJ18" s="74" t="str">
        <f t="shared" si="9"/>
        <v>na</v>
      </c>
      <c r="BL18" s="76">
        <f t="shared" si="10"/>
        <v>207.7</v>
      </c>
      <c r="BM18" s="76">
        <f t="shared" si="11"/>
        <v>404.91</v>
      </c>
      <c r="BN18" s="76">
        <f t="shared" si="12"/>
        <v>682.41</v>
      </c>
      <c r="BO18" s="76">
        <f t="shared" si="13"/>
        <v>256.22000000000003</v>
      </c>
      <c r="BP18" s="76">
        <f t="shared" si="14"/>
        <v>170.52</v>
      </c>
      <c r="BQ18" s="76" t="str">
        <f t="shared" si="15"/>
        <v>na</v>
      </c>
      <c r="BR18" s="76">
        <f t="shared" si="16"/>
        <v>311.10000000000002</v>
      </c>
      <c r="BS18" s="76" t="str">
        <f t="shared" si="17"/>
        <v>na</v>
      </c>
      <c r="BT18" s="76">
        <f t="shared" si="18"/>
        <v>308.87</v>
      </c>
      <c r="BU18" s="76" t="str">
        <f t="shared" si="19"/>
        <v>na</v>
      </c>
      <c r="BW18" s="76">
        <f t="shared" si="20"/>
        <v>178.62</v>
      </c>
      <c r="BX18" s="76">
        <f t="shared" si="21"/>
        <v>348.22</v>
      </c>
      <c r="BY18" s="76">
        <f t="shared" si="22"/>
        <v>586.87</v>
      </c>
      <c r="BZ18" s="76">
        <f t="shared" si="23"/>
        <v>220.35</v>
      </c>
      <c r="CA18" s="76">
        <f t="shared" si="24"/>
        <v>146.65</v>
      </c>
      <c r="CB18" s="76" t="str">
        <f t="shared" si="25"/>
        <v>na</v>
      </c>
      <c r="CC18" s="76">
        <f t="shared" si="26"/>
        <v>267.55</v>
      </c>
      <c r="CD18" s="76" t="str">
        <f t="shared" si="27"/>
        <v>na</v>
      </c>
      <c r="CE18" s="76">
        <f t="shared" si="28"/>
        <v>265.63</v>
      </c>
      <c r="CF18" s="76" t="str">
        <f t="shared" si="29"/>
        <v>na</v>
      </c>
      <c r="CI18" s="111" t="s">
        <v>23</v>
      </c>
      <c r="CJ18" s="75">
        <v>26</v>
      </c>
      <c r="CK18" s="75">
        <v>22</v>
      </c>
      <c r="CL18" s="75">
        <v>83</v>
      </c>
      <c r="CM18" s="75">
        <v>41</v>
      </c>
      <c r="CN18" s="75">
        <v>33</v>
      </c>
      <c r="CO18" s="75"/>
      <c r="CP18" s="75"/>
      <c r="CQ18" s="75">
        <v>989</v>
      </c>
      <c r="CR18" s="75"/>
    </row>
    <row r="19" spans="1:96" x14ac:dyDescent="0.25">
      <c r="A19" s="10" t="s">
        <v>24</v>
      </c>
      <c r="B19" s="15">
        <v>55</v>
      </c>
      <c r="C19" s="15">
        <v>41</v>
      </c>
      <c r="D19" s="15">
        <v>58</v>
      </c>
      <c r="E19" s="15">
        <v>58</v>
      </c>
      <c r="F19" s="34">
        <v>54</v>
      </c>
      <c r="G19" s="32">
        <v>36</v>
      </c>
      <c r="H19" s="15">
        <v>33</v>
      </c>
      <c r="I19" s="15">
        <v>37</v>
      </c>
      <c r="J19" s="15">
        <v>35</v>
      </c>
      <c r="K19" s="50">
        <v>35</v>
      </c>
      <c r="L19" s="32">
        <v>147</v>
      </c>
      <c r="M19" s="15">
        <v>114</v>
      </c>
      <c r="N19" s="15">
        <v>148</v>
      </c>
      <c r="O19" s="15">
        <v>138</v>
      </c>
      <c r="P19" s="34">
        <v>129</v>
      </c>
      <c r="Q19" s="32">
        <v>53</v>
      </c>
      <c r="R19" s="15">
        <v>38</v>
      </c>
      <c r="S19" s="15">
        <v>49</v>
      </c>
      <c r="T19" s="15">
        <v>61</v>
      </c>
      <c r="U19" s="50">
        <v>71</v>
      </c>
      <c r="V19" s="32">
        <v>89</v>
      </c>
      <c r="W19" s="15">
        <v>73</v>
      </c>
      <c r="X19" s="15">
        <v>79</v>
      </c>
      <c r="Y19" s="15">
        <v>64</v>
      </c>
      <c r="Z19" s="34">
        <v>70</v>
      </c>
      <c r="AA19" s="29">
        <v>14</v>
      </c>
      <c r="AB19" s="22">
        <v>15</v>
      </c>
      <c r="AC19" s="22">
        <v>15</v>
      </c>
      <c r="AD19" s="22">
        <v>19</v>
      </c>
      <c r="AE19" s="23">
        <v>20</v>
      </c>
      <c r="AF19" s="32">
        <v>62</v>
      </c>
      <c r="AG19" s="15">
        <v>57</v>
      </c>
      <c r="AH19" s="15">
        <v>43</v>
      </c>
      <c r="AI19" s="15">
        <v>80</v>
      </c>
      <c r="AJ19" s="34">
        <v>63</v>
      </c>
      <c r="AK19" s="29"/>
      <c r="AL19" s="22"/>
      <c r="AM19" s="22"/>
      <c r="AN19" s="22"/>
      <c r="AO19" s="23"/>
      <c r="AP19" s="28">
        <v>1794</v>
      </c>
      <c r="AQ19" s="19">
        <v>1658</v>
      </c>
      <c r="AR19" s="19">
        <v>2588</v>
      </c>
      <c r="AS19" s="19">
        <v>1569</v>
      </c>
      <c r="AT19" s="20">
        <v>1715</v>
      </c>
      <c r="AU19" s="32">
        <v>1881</v>
      </c>
      <c r="AV19" s="15">
        <v>1554</v>
      </c>
      <c r="AW19" s="15">
        <v>1675</v>
      </c>
      <c r="AX19" s="15">
        <v>2050</v>
      </c>
      <c r="AY19" s="51">
        <v>2130</v>
      </c>
      <c r="BA19" s="72">
        <f t="shared" si="0"/>
        <v>56</v>
      </c>
      <c r="BB19" s="73">
        <f t="shared" si="1"/>
        <v>35</v>
      </c>
      <c r="BC19" s="74">
        <f t="shared" si="2"/>
        <v>138</v>
      </c>
      <c r="BD19" s="74">
        <f t="shared" si="3"/>
        <v>54</v>
      </c>
      <c r="BE19" s="74">
        <f t="shared" si="4"/>
        <v>74</v>
      </c>
      <c r="BF19" s="74">
        <f t="shared" si="5"/>
        <v>16</v>
      </c>
      <c r="BG19" s="74">
        <f t="shared" si="6"/>
        <v>61</v>
      </c>
      <c r="BH19" s="74" t="str">
        <f t="shared" si="7"/>
        <v>na</v>
      </c>
      <c r="BI19" s="74">
        <f t="shared" si="8"/>
        <v>1722</v>
      </c>
      <c r="BJ19" s="74">
        <f t="shared" si="9"/>
        <v>1869</v>
      </c>
      <c r="BL19" s="76">
        <f t="shared" si="10"/>
        <v>375.2</v>
      </c>
      <c r="BM19" s="76">
        <f t="shared" si="11"/>
        <v>429.45</v>
      </c>
      <c r="BN19" s="76">
        <f t="shared" si="12"/>
        <v>730.02</v>
      </c>
      <c r="BO19" s="76">
        <f t="shared" si="13"/>
        <v>300.77999999999997</v>
      </c>
      <c r="BP19" s="76">
        <f t="shared" si="14"/>
        <v>257.52</v>
      </c>
      <c r="BQ19" s="76">
        <f t="shared" si="15"/>
        <v>212.32</v>
      </c>
      <c r="BR19" s="76">
        <f t="shared" si="16"/>
        <v>311.10000000000002</v>
      </c>
      <c r="BS19" s="76" t="str">
        <f t="shared" si="17"/>
        <v>na</v>
      </c>
      <c r="BT19" s="76">
        <f t="shared" si="18"/>
        <v>404.15</v>
      </c>
      <c r="BU19" s="76">
        <f t="shared" si="19"/>
        <v>261.10000000000002</v>
      </c>
      <c r="BW19" s="76">
        <f t="shared" si="20"/>
        <v>322.67</v>
      </c>
      <c r="BX19" s="76">
        <f t="shared" si="21"/>
        <v>369.33</v>
      </c>
      <c r="BY19" s="76">
        <f t="shared" si="22"/>
        <v>627.82000000000005</v>
      </c>
      <c r="BZ19" s="76">
        <f t="shared" si="23"/>
        <v>258.67</v>
      </c>
      <c r="CA19" s="76">
        <f t="shared" si="24"/>
        <v>221.47</v>
      </c>
      <c r="CB19" s="76">
        <f t="shared" si="25"/>
        <v>182.6</v>
      </c>
      <c r="CC19" s="76">
        <f t="shared" si="26"/>
        <v>267.55</v>
      </c>
      <c r="CD19" s="76" t="str">
        <f t="shared" si="27"/>
        <v>na</v>
      </c>
      <c r="CE19" s="76">
        <f t="shared" si="28"/>
        <v>347.57</v>
      </c>
      <c r="CF19" s="76">
        <f t="shared" si="29"/>
        <v>224.55</v>
      </c>
      <c r="CI19" s="111" t="s">
        <v>24</v>
      </c>
      <c r="CJ19" s="75">
        <v>36</v>
      </c>
      <c r="CK19" s="75">
        <v>23</v>
      </c>
      <c r="CL19" s="75">
        <v>87</v>
      </c>
      <c r="CM19" s="75">
        <v>38</v>
      </c>
      <c r="CN19" s="75">
        <v>40</v>
      </c>
      <c r="CO19" s="75">
        <v>9</v>
      </c>
      <c r="CP19" s="75">
        <v>815</v>
      </c>
      <c r="CQ19" s="75">
        <v>924</v>
      </c>
      <c r="CR19" s="75">
        <v>1349</v>
      </c>
    </row>
    <row r="20" spans="1:96" x14ac:dyDescent="0.25">
      <c r="A20" s="10" t="s">
        <v>25</v>
      </c>
      <c r="B20" s="15">
        <v>44</v>
      </c>
      <c r="C20" s="15">
        <v>40</v>
      </c>
      <c r="D20" s="15">
        <v>49</v>
      </c>
      <c r="E20" s="15">
        <v>54</v>
      </c>
      <c r="F20" s="34">
        <v>45</v>
      </c>
      <c r="G20" s="32">
        <v>30</v>
      </c>
      <c r="H20" s="15">
        <v>29</v>
      </c>
      <c r="I20" s="15">
        <v>34</v>
      </c>
      <c r="J20" s="15">
        <v>27</v>
      </c>
      <c r="K20" s="50">
        <v>24</v>
      </c>
      <c r="L20" s="32">
        <v>96</v>
      </c>
      <c r="M20" s="15">
        <v>93</v>
      </c>
      <c r="N20" s="15">
        <v>102</v>
      </c>
      <c r="O20" s="15">
        <v>114</v>
      </c>
      <c r="P20" s="34">
        <v>65</v>
      </c>
      <c r="Q20" s="32">
        <v>62</v>
      </c>
      <c r="R20" s="15">
        <v>51</v>
      </c>
      <c r="S20" s="15">
        <v>63</v>
      </c>
      <c r="T20" s="15">
        <v>73</v>
      </c>
      <c r="U20" s="50">
        <v>36</v>
      </c>
      <c r="V20" s="32">
        <v>62</v>
      </c>
      <c r="W20" s="15">
        <v>61</v>
      </c>
      <c r="X20" s="15">
        <v>59</v>
      </c>
      <c r="Y20" s="15">
        <v>61</v>
      </c>
      <c r="Z20" s="34">
        <v>89</v>
      </c>
      <c r="AA20" s="29">
        <v>14</v>
      </c>
      <c r="AB20" s="22">
        <v>15</v>
      </c>
      <c r="AC20" s="22">
        <v>15</v>
      </c>
      <c r="AD20" s="22">
        <v>19</v>
      </c>
      <c r="AE20" s="23">
        <v>20</v>
      </c>
      <c r="AF20" s="32">
        <v>62</v>
      </c>
      <c r="AG20" s="15">
        <v>57</v>
      </c>
      <c r="AH20" s="15">
        <v>43</v>
      </c>
      <c r="AI20" s="15">
        <v>80</v>
      </c>
      <c r="AJ20" s="34">
        <v>63</v>
      </c>
      <c r="AK20" s="29">
        <v>1530</v>
      </c>
      <c r="AL20" s="22">
        <v>1400</v>
      </c>
      <c r="AM20" s="22">
        <v>899</v>
      </c>
      <c r="AN20" s="22">
        <v>1950</v>
      </c>
      <c r="AO20" s="23">
        <v>1553</v>
      </c>
      <c r="AP20" s="28">
        <v>1321</v>
      </c>
      <c r="AQ20" s="19">
        <v>1198</v>
      </c>
      <c r="AR20" s="19">
        <v>1803</v>
      </c>
      <c r="AS20" s="19">
        <v>1499</v>
      </c>
      <c r="AT20" s="20">
        <v>1339</v>
      </c>
      <c r="AU20" s="32"/>
      <c r="AV20" s="15"/>
      <c r="AW20" s="15"/>
      <c r="AX20" s="15"/>
      <c r="AY20" s="51"/>
      <c r="BA20" s="72">
        <f t="shared" si="0"/>
        <v>46</v>
      </c>
      <c r="BB20" s="73">
        <f t="shared" si="1"/>
        <v>29</v>
      </c>
      <c r="BC20" s="74">
        <f t="shared" si="2"/>
        <v>97</v>
      </c>
      <c r="BD20" s="74">
        <f t="shared" si="3"/>
        <v>59</v>
      </c>
      <c r="BE20" s="74">
        <f t="shared" si="4"/>
        <v>61</v>
      </c>
      <c r="BF20" s="74">
        <f t="shared" si="5"/>
        <v>16</v>
      </c>
      <c r="BG20" s="74">
        <f t="shared" si="6"/>
        <v>61</v>
      </c>
      <c r="BH20" s="74">
        <f t="shared" si="7"/>
        <v>1494</v>
      </c>
      <c r="BI20" s="74">
        <f t="shared" si="8"/>
        <v>1386</v>
      </c>
      <c r="BJ20" s="74" t="str">
        <f t="shared" si="9"/>
        <v>na</v>
      </c>
      <c r="BL20" s="76">
        <f t="shared" si="10"/>
        <v>308.2</v>
      </c>
      <c r="BM20" s="76">
        <f t="shared" si="11"/>
        <v>355.83</v>
      </c>
      <c r="BN20" s="76">
        <f t="shared" si="12"/>
        <v>513.13</v>
      </c>
      <c r="BO20" s="76">
        <f t="shared" si="13"/>
        <v>328.63</v>
      </c>
      <c r="BP20" s="76">
        <f t="shared" si="14"/>
        <v>212.28</v>
      </c>
      <c r="BQ20" s="76">
        <f t="shared" si="15"/>
        <v>212.32</v>
      </c>
      <c r="BR20" s="76">
        <f t="shared" si="16"/>
        <v>311.10000000000002</v>
      </c>
      <c r="BS20" s="76">
        <f t="shared" si="17"/>
        <v>322.41000000000003</v>
      </c>
      <c r="BT20" s="76">
        <f t="shared" si="18"/>
        <v>325.29000000000002</v>
      </c>
      <c r="BU20" s="76" t="str">
        <f t="shared" si="19"/>
        <v>na</v>
      </c>
      <c r="BW20" s="76">
        <f t="shared" si="20"/>
        <v>265.05</v>
      </c>
      <c r="BX20" s="76">
        <f t="shared" si="21"/>
        <v>306.01</v>
      </c>
      <c r="BY20" s="76">
        <f t="shared" si="22"/>
        <v>441.29</v>
      </c>
      <c r="BZ20" s="76">
        <f t="shared" si="23"/>
        <v>282.62</v>
      </c>
      <c r="CA20" s="76">
        <f t="shared" si="24"/>
        <v>182.56</v>
      </c>
      <c r="CB20" s="76">
        <f t="shared" si="25"/>
        <v>182.6</v>
      </c>
      <c r="CC20" s="76">
        <f t="shared" si="26"/>
        <v>267.55</v>
      </c>
      <c r="CD20" s="76">
        <f t="shared" si="27"/>
        <v>277.27</v>
      </c>
      <c r="CE20" s="76">
        <f t="shared" si="28"/>
        <v>279.75</v>
      </c>
      <c r="CF20" s="76" t="str">
        <f t="shared" si="29"/>
        <v>na</v>
      </c>
      <c r="CI20" s="111" t="s">
        <v>25</v>
      </c>
      <c r="CJ20" s="75">
        <v>29</v>
      </c>
      <c r="CK20" s="75">
        <v>17</v>
      </c>
      <c r="CL20" s="75">
        <v>57</v>
      </c>
      <c r="CM20" s="75">
        <v>29</v>
      </c>
      <c r="CN20" s="75">
        <v>37</v>
      </c>
      <c r="CO20" s="75">
        <v>13</v>
      </c>
      <c r="CP20" s="75">
        <v>831</v>
      </c>
      <c r="CQ20" s="75">
        <v>910</v>
      </c>
      <c r="CR20" s="75"/>
    </row>
    <row r="21" spans="1:96" x14ac:dyDescent="0.25">
      <c r="A21" s="10" t="s">
        <v>99</v>
      </c>
      <c r="B21" s="15"/>
      <c r="C21" s="15"/>
      <c r="D21" s="15"/>
      <c r="E21" s="15"/>
      <c r="F21" s="34"/>
      <c r="G21" s="32"/>
      <c r="H21" s="15"/>
      <c r="I21" s="15"/>
      <c r="J21" s="15"/>
      <c r="K21" s="50"/>
      <c r="L21" s="32"/>
      <c r="M21" s="15"/>
      <c r="N21" s="15"/>
      <c r="O21" s="15"/>
      <c r="P21" s="34"/>
      <c r="Q21" s="32"/>
      <c r="R21" s="15"/>
      <c r="S21" s="15"/>
      <c r="T21" s="15"/>
      <c r="U21" s="50"/>
      <c r="V21" s="32"/>
      <c r="W21" s="15"/>
      <c r="X21" s="15"/>
      <c r="Y21" s="15"/>
      <c r="Z21" s="34"/>
      <c r="AA21" s="56"/>
      <c r="AB21" s="21"/>
      <c r="AC21" s="21"/>
      <c r="AD21" s="21"/>
      <c r="AE21" s="57"/>
      <c r="AF21" s="32"/>
      <c r="AG21" s="15"/>
      <c r="AH21" s="15"/>
      <c r="AI21" s="15"/>
      <c r="AJ21" s="34"/>
      <c r="AK21" s="56"/>
      <c r="AL21" s="21"/>
      <c r="AM21" s="21"/>
      <c r="AN21" s="21"/>
      <c r="AO21" s="57"/>
      <c r="AP21" s="56"/>
      <c r="AQ21" s="21"/>
      <c r="AR21" s="21"/>
      <c r="AS21" s="21"/>
      <c r="AT21" s="57"/>
      <c r="AU21" s="32"/>
      <c r="AV21" s="15"/>
      <c r="AW21" s="15"/>
      <c r="AX21" s="15"/>
      <c r="AY21" s="51"/>
      <c r="BA21" s="72" t="str">
        <f t="shared" si="0"/>
        <v>na</v>
      </c>
      <c r="BB21" s="73" t="str">
        <f t="shared" si="1"/>
        <v>na</v>
      </c>
      <c r="BC21" s="74" t="str">
        <f t="shared" si="2"/>
        <v>na</v>
      </c>
      <c r="BD21" s="74" t="str">
        <f t="shared" si="3"/>
        <v>na</v>
      </c>
      <c r="BE21" s="74" t="str">
        <f t="shared" si="4"/>
        <v>na</v>
      </c>
      <c r="BF21" s="74" t="str">
        <f t="shared" si="5"/>
        <v>na</v>
      </c>
      <c r="BG21" s="74" t="str">
        <f t="shared" si="6"/>
        <v>na</v>
      </c>
      <c r="BH21" s="74" t="str">
        <f t="shared" si="7"/>
        <v>na</v>
      </c>
      <c r="BI21" s="74" t="str">
        <f t="shared" si="8"/>
        <v>na</v>
      </c>
      <c r="BJ21" s="74" t="str">
        <f t="shared" si="9"/>
        <v>na</v>
      </c>
      <c r="BL21" s="76" t="str">
        <f t="shared" si="10"/>
        <v>na</v>
      </c>
      <c r="BM21" s="76" t="str">
        <f t="shared" si="11"/>
        <v>na</v>
      </c>
      <c r="BN21" s="76" t="str">
        <f t="shared" si="12"/>
        <v>na</v>
      </c>
      <c r="BO21" s="76" t="str">
        <f t="shared" si="13"/>
        <v>na</v>
      </c>
      <c r="BP21" s="76" t="str">
        <f t="shared" si="14"/>
        <v>na</v>
      </c>
      <c r="BQ21" s="76" t="str">
        <f t="shared" si="15"/>
        <v>na</v>
      </c>
      <c r="BR21" s="76" t="str">
        <f t="shared" si="16"/>
        <v>na</v>
      </c>
      <c r="BS21" s="76" t="str">
        <f t="shared" si="17"/>
        <v>na</v>
      </c>
      <c r="BT21" s="76" t="str">
        <f t="shared" si="18"/>
        <v>na</v>
      </c>
      <c r="BU21" s="76" t="str">
        <f t="shared" si="19"/>
        <v>na</v>
      </c>
      <c r="BW21" s="76" t="str">
        <f t="shared" si="20"/>
        <v>na</v>
      </c>
      <c r="BX21" s="76" t="str">
        <f t="shared" si="21"/>
        <v>na</v>
      </c>
      <c r="BY21" s="76" t="str">
        <f t="shared" si="22"/>
        <v>na</v>
      </c>
      <c r="BZ21" s="76" t="str">
        <f t="shared" si="23"/>
        <v>na</v>
      </c>
      <c r="CA21" s="76" t="str">
        <f t="shared" si="24"/>
        <v>na</v>
      </c>
      <c r="CB21" s="76" t="str">
        <f t="shared" si="25"/>
        <v>na</v>
      </c>
      <c r="CC21" s="76" t="str">
        <f t="shared" si="26"/>
        <v>na</v>
      </c>
      <c r="CD21" s="76" t="str">
        <f t="shared" si="27"/>
        <v>na</v>
      </c>
      <c r="CE21" s="76" t="str">
        <f t="shared" si="28"/>
        <v>na</v>
      </c>
      <c r="CF21" s="76" t="str">
        <f t="shared" si="29"/>
        <v>na</v>
      </c>
      <c r="CI21" s="111" t="s">
        <v>99</v>
      </c>
      <c r="CJ21" s="75">
        <v>36</v>
      </c>
      <c r="CK21" s="75"/>
      <c r="CL21" s="75">
        <v>115</v>
      </c>
      <c r="CM21" s="75"/>
      <c r="CN21" s="75">
        <v>46</v>
      </c>
      <c r="CO21" s="75"/>
      <c r="CP21" s="75"/>
      <c r="CQ21" s="75"/>
      <c r="CR21" s="75"/>
    </row>
    <row r="22" spans="1:96" x14ac:dyDescent="0.25">
      <c r="A22" s="10" t="s">
        <v>26</v>
      </c>
      <c r="B22" s="15">
        <v>45</v>
      </c>
      <c r="C22" s="15">
        <v>36</v>
      </c>
      <c r="D22" s="15">
        <v>41</v>
      </c>
      <c r="E22" s="15">
        <v>44</v>
      </c>
      <c r="F22" s="34">
        <v>53</v>
      </c>
      <c r="G22" s="32">
        <v>45</v>
      </c>
      <c r="H22" s="15">
        <v>44</v>
      </c>
      <c r="I22" s="15">
        <v>44</v>
      </c>
      <c r="J22" s="15">
        <v>48</v>
      </c>
      <c r="K22" s="50">
        <v>51</v>
      </c>
      <c r="L22" s="32">
        <v>180</v>
      </c>
      <c r="M22" s="15">
        <v>165</v>
      </c>
      <c r="N22" s="15">
        <v>153</v>
      </c>
      <c r="O22" s="15">
        <v>166</v>
      </c>
      <c r="P22" s="34">
        <v>170</v>
      </c>
      <c r="Q22" s="32">
        <v>74</v>
      </c>
      <c r="R22" s="15">
        <v>45</v>
      </c>
      <c r="S22" s="15">
        <v>41</v>
      </c>
      <c r="T22" s="15">
        <v>69</v>
      </c>
      <c r="U22" s="50">
        <v>55</v>
      </c>
      <c r="V22" s="32">
        <v>95</v>
      </c>
      <c r="W22" s="15">
        <v>70</v>
      </c>
      <c r="X22" s="15">
        <v>74</v>
      </c>
      <c r="Y22" s="15">
        <v>97</v>
      </c>
      <c r="Z22" s="34">
        <v>71</v>
      </c>
      <c r="AA22" s="56"/>
      <c r="AB22" s="21"/>
      <c r="AC22" s="21"/>
      <c r="AD22" s="21"/>
      <c r="AE22" s="57"/>
      <c r="AF22" s="32"/>
      <c r="AG22" s="15"/>
      <c r="AH22" s="15"/>
      <c r="AI22" s="15"/>
      <c r="AJ22" s="34"/>
      <c r="AK22" s="56"/>
      <c r="AL22" s="21"/>
      <c r="AM22" s="21"/>
      <c r="AN22" s="21"/>
      <c r="AO22" s="57"/>
      <c r="AP22" s="56"/>
      <c r="AQ22" s="21"/>
      <c r="AR22" s="21"/>
      <c r="AS22" s="21"/>
      <c r="AT22" s="57"/>
      <c r="AU22" s="32"/>
      <c r="AV22" s="15"/>
      <c r="AW22" s="15"/>
      <c r="AX22" s="15"/>
      <c r="AY22" s="51"/>
      <c r="BA22" s="72">
        <f t="shared" si="0"/>
        <v>43</v>
      </c>
      <c r="BB22" s="73">
        <f t="shared" si="1"/>
        <v>46</v>
      </c>
      <c r="BC22" s="74">
        <f t="shared" si="2"/>
        <v>167</v>
      </c>
      <c r="BD22" s="74">
        <f t="shared" si="3"/>
        <v>56</v>
      </c>
      <c r="BE22" s="74">
        <f t="shared" si="4"/>
        <v>80</v>
      </c>
      <c r="BF22" s="74" t="str">
        <f t="shared" si="5"/>
        <v>na</v>
      </c>
      <c r="BG22" s="74" t="str">
        <f t="shared" si="6"/>
        <v>na</v>
      </c>
      <c r="BH22" s="74" t="str">
        <f t="shared" si="7"/>
        <v>na</v>
      </c>
      <c r="BI22" s="74" t="str">
        <f t="shared" si="8"/>
        <v>na</v>
      </c>
      <c r="BJ22" s="74" t="str">
        <f t="shared" si="9"/>
        <v>na</v>
      </c>
      <c r="BL22" s="76">
        <f t="shared" si="10"/>
        <v>288.10000000000002</v>
      </c>
      <c r="BM22" s="76">
        <f t="shared" si="11"/>
        <v>564.41999999999996</v>
      </c>
      <c r="BN22" s="76">
        <f t="shared" si="12"/>
        <v>883.43</v>
      </c>
      <c r="BO22" s="76">
        <f t="shared" si="13"/>
        <v>311.92</v>
      </c>
      <c r="BP22" s="76">
        <f t="shared" si="14"/>
        <v>278.39999999999998</v>
      </c>
      <c r="BQ22" s="76" t="str">
        <f t="shared" si="15"/>
        <v>na</v>
      </c>
      <c r="BR22" s="76" t="str">
        <f t="shared" si="16"/>
        <v>na</v>
      </c>
      <c r="BS22" s="76" t="str">
        <f t="shared" si="17"/>
        <v>na</v>
      </c>
      <c r="BT22" s="76" t="str">
        <f t="shared" si="18"/>
        <v>na</v>
      </c>
      <c r="BU22" s="76" t="str">
        <f t="shared" si="19"/>
        <v>na</v>
      </c>
      <c r="BW22" s="76">
        <f t="shared" si="20"/>
        <v>247.77</v>
      </c>
      <c r="BX22" s="76">
        <f t="shared" si="21"/>
        <v>485.4</v>
      </c>
      <c r="BY22" s="76">
        <f t="shared" si="22"/>
        <v>759.75</v>
      </c>
      <c r="BZ22" s="76">
        <f t="shared" si="23"/>
        <v>268.25</v>
      </c>
      <c r="CA22" s="76">
        <f t="shared" si="24"/>
        <v>239.42</v>
      </c>
      <c r="CB22" s="76" t="str">
        <f t="shared" si="25"/>
        <v>na</v>
      </c>
      <c r="CC22" s="76" t="str">
        <f t="shared" si="26"/>
        <v>na</v>
      </c>
      <c r="CD22" s="76" t="str">
        <f t="shared" si="27"/>
        <v>na</v>
      </c>
      <c r="CE22" s="76" t="str">
        <f t="shared" si="28"/>
        <v>na</v>
      </c>
      <c r="CF22" s="76" t="str">
        <f t="shared" si="29"/>
        <v>na</v>
      </c>
      <c r="CI22" s="111" t="s">
        <v>26</v>
      </c>
      <c r="CJ22" s="75">
        <v>32</v>
      </c>
      <c r="CK22" s="75">
        <v>32</v>
      </c>
      <c r="CL22" s="75">
        <v>115</v>
      </c>
      <c r="CM22" s="75">
        <v>41</v>
      </c>
      <c r="CN22" s="75">
        <v>57</v>
      </c>
      <c r="CO22" s="75"/>
      <c r="CP22" s="75"/>
      <c r="CQ22" s="75"/>
      <c r="CR22" s="75"/>
    </row>
    <row r="23" spans="1:96" x14ac:dyDescent="0.25">
      <c r="A23" s="10" t="s">
        <v>27</v>
      </c>
      <c r="B23" s="15">
        <v>39</v>
      </c>
      <c r="C23" s="15">
        <v>31</v>
      </c>
      <c r="D23" s="15">
        <v>36</v>
      </c>
      <c r="E23" s="15">
        <v>34</v>
      </c>
      <c r="F23" s="34">
        <v>39</v>
      </c>
      <c r="G23" s="32">
        <v>36</v>
      </c>
      <c r="H23" s="15">
        <v>34</v>
      </c>
      <c r="I23" s="15">
        <v>33</v>
      </c>
      <c r="J23" s="15">
        <v>17</v>
      </c>
      <c r="K23" s="50">
        <v>23</v>
      </c>
      <c r="L23" s="32">
        <v>134</v>
      </c>
      <c r="M23" s="15">
        <v>94</v>
      </c>
      <c r="N23" s="15">
        <v>122</v>
      </c>
      <c r="O23" s="15">
        <v>60</v>
      </c>
      <c r="P23" s="34">
        <v>87</v>
      </c>
      <c r="Q23" s="32">
        <v>53</v>
      </c>
      <c r="R23" s="15">
        <v>39</v>
      </c>
      <c r="S23" s="15">
        <v>30</v>
      </c>
      <c r="T23" s="15">
        <v>55</v>
      </c>
      <c r="U23" s="58">
        <v>29</v>
      </c>
      <c r="V23" s="32">
        <v>50</v>
      </c>
      <c r="W23" s="15">
        <v>47</v>
      </c>
      <c r="X23" s="15">
        <v>47</v>
      </c>
      <c r="Y23" s="15">
        <v>36</v>
      </c>
      <c r="Z23" s="52">
        <v>33</v>
      </c>
      <c r="AA23" s="29"/>
      <c r="AB23" s="22"/>
      <c r="AC23" s="22"/>
      <c r="AD23" s="22"/>
      <c r="AE23" s="23"/>
      <c r="AF23" s="32"/>
      <c r="AG23" s="15"/>
      <c r="AH23" s="15"/>
      <c r="AI23" s="15"/>
      <c r="AJ23" s="34"/>
      <c r="AK23" s="56"/>
      <c r="AL23" s="21"/>
      <c r="AM23" s="21"/>
      <c r="AN23" s="21"/>
      <c r="AO23" s="57"/>
      <c r="AP23" s="29">
        <v>1787</v>
      </c>
      <c r="AQ23" s="22">
        <v>979</v>
      </c>
      <c r="AR23" s="22">
        <v>858</v>
      </c>
      <c r="AS23" s="22">
        <v>1187</v>
      </c>
      <c r="AT23" s="23">
        <v>1254</v>
      </c>
      <c r="AU23" s="32"/>
      <c r="AV23" s="15"/>
      <c r="AW23" s="15"/>
      <c r="AX23" s="15"/>
      <c r="AY23" s="51"/>
      <c r="BA23" s="72">
        <f t="shared" si="0"/>
        <v>36</v>
      </c>
      <c r="BB23" s="73">
        <f t="shared" si="1"/>
        <v>30</v>
      </c>
      <c r="BC23" s="74">
        <f t="shared" si="2"/>
        <v>101</v>
      </c>
      <c r="BD23" s="74">
        <f t="shared" si="3"/>
        <v>41</v>
      </c>
      <c r="BE23" s="74">
        <f t="shared" si="4"/>
        <v>43</v>
      </c>
      <c r="BF23" s="74" t="str">
        <f t="shared" si="5"/>
        <v>na</v>
      </c>
      <c r="BG23" s="74" t="str">
        <f t="shared" si="6"/>
        <v>na</v>
      </c>
      <c r="BH23" s="74" t="str">
        <f t="shared" si="7"/>
        <v>na</v>
      </c>
      <c r="BI23" s="74">
        <f t="shared" si="8"/>
        <v>1140</v>
      </c>
      <c r="BJ23" s="74" t="str">
        <f t="shared" si="9"/>
        <v>na</v>
      </c>
      <c r="BL23" s="76">
        <f t="shared" si="10"/>
        <v>241.2</v>
      </c>
      <c r="BM23" s="76">
        <f t="shared" si="11"/>
        <v>368.1</v>
      </c>
      <c r="BN23" s="76">
        <f t="shared" si="12"/>
        <v>534.29</v>
      </c>
      <c r="BO23" s="76">
        <f t="shared" si="13"/>
        <v>228.37</v>
      </c>
      <c r="BP23" s="76">
        <f t="shared" si="14"/>
        <v>149.63999999999999</v>
      </c>
      <c r="BQ23" s="76" t="str">
        <f t="shared" si="15"/>
        <v>na</v>
      </c>
      <c r="BR23" s="76" t="str">
        <f t="shared" si="16"/>
        <v>na</v>
      </c>
      <c r="BS23" s="76" t="str">
        <f t="shared" si="17"/>
        <v>na</v>
      </c>
      <c r="BT23" s="76">
        <f t="shared" si="18"/>
        <v>267.56</v>
      </c>
      <c r="BU23" s="76" t="str">
        <f t="shared" si="19"/>
        <v>na</v>
      </c>
      <c r="BW23" s="76">
        <f t="shared" si="20"/>
        <v>207.43</v>
      </c>
      <c r="BX23" s="76">
        <f t="shared" si="21"/>
        <v>316.57</v>
      </c>
      <c r="BY23" s="76">
        <f t="shared" si="22"/>
        <v>459.49</v>
      </c>
      <c r="BZ23" s="76">
        <f t="shared" si="23"/>
        <v>196.4</v>
      </c>
      <c r="CA23" s="76">
        <f t="shared" si="24"/>
        <v>128.69</v>
      </c>
      <c r="CB23" s="76" t="str">
        <f t="shared" si="25"/>
        <v>na</v>
      </c>
      <c r="CC23" s="76" t="str">
        <f t="shared" si="26"/>
        <v>na</v>
      </c>
      <c r="CD23" s="76" t="str">
        <f t="shared" si="27"/>
        <v>na</v>
      </c>
      <c r="CE23" s="76">
        <f t="shared" si="28"/>
        <v>230.1</v>
      </c>
      <c r="CF23" s="76" t="str">
        <f t="shared" si="29"/>
        <v>na</v>
      </c>
      <c r="CI23" s="111" t="s">
        <v>27</v>
      </c>
      <c r="CJ23" s="75">
        <v>22</v>
      </c>
      <c r="CK23" s="75">
        <v>17</v>
      </c>
      <c r="CL23" s="75">
        <v>60</v>
      </c>
      <c r="CM23" s="75">
        <v>29</v>
      </c>
      <c r="CN23" s="75">
        <v>33</v>
      </c>
      <c r="CO23" s="75">
        <v>13</v>
      </c>
      <c r="CP23" s="75"/>
      <c r="CQ23" s="75">
        <v>858</v>
      </c>
      <c r="CR23" s="75">
        <v>1349</v>
      </c>
    </row>
    <row r="24" spans="1:96" x14ac:dyDescent="0.25">
      <c r="A24" s="10" t="s">
        <v>28</v>
      </c>
      <c r="B24" s="15">
        <v>45</v>
      </c>
      <c r="C24" s="15">
        <v>36</v>
      </c>
      <c r="D24" s="15">
        <v>43</v>
      </c>
      <c r="E24" s="15">
        <v>49</v>
      </c>
      <c r="F24" s="34">
        <v>43</v>
      </c>
      <c r="G24" s="32">
        <v>51</v>
      </c>
      <c r="H24" s="15">
        <v>42</v>
      </c>
      <c r="I24" s="15">
        <v>44</v>
      </c>
      <c r="J24" s="15">
        <v>38</v>
      </c>
      <c r="K24" s="50">
        <v>46</v>
      </c>
      <c r="L24" s="32">
        <v>187</v>
      </c>
      <c r="M24" s="15">
        <v>168</v>
      </c>
      <c r="N24" s="15">
        <v>167</v>
      </c>
      <c r="O24" s="15">
        <v>139</v>
      </c>
      <c r="P24" s="34">
        <v>155</v>
      </c>
      <c r="Q24" s="32">
        <v>62</v>
      </c>
      <c r="R24" s="15">
        <v>43</v>
      </c>
      <c r="S24" s="15">
        <v>42</v>
      </c>
      <c r="T24" s="15">
        <v>54</v>
      </c>
      <c r="U24" s="50">
        <v>55</v>
      </c>
      <c r="V24" s="32">
        <v>73</v>
      </c>
      <c r="W24" s="15">
        <v>64</v>
      </c>
      <c r="X24" s="15">
        <v>72</v>
      </c>
      <c r="Y24" s="15">
        <v>46</v>
      </c>
      <c r="Z24" s="34">
        <v>48</v>
      </c>
      <c r="AA24" s="56"/>
      <c r="AB24" s="21"/>
      <c r="AC24" s="21"/>
      <c r="AD24" s="21"/>
      <c r="AE24" s="57"/>
      <c r="AF24" s="32">
        <v>62</v>
      </c>
      <c r="AG24" s="15">
        <v>57</v>
      </c>
      <c r="AH24" s="15">
        <v>43</v>
      </c>
      <c r="AI24" s="15">
        <v>80</v>
      </c>
      <c r="AJ24" s="34">
        <v>63</v>
      </c>
      <c r="AK24" s="30"/>
      <c r="AL24" s="16"/>
      <c r="AM24" s="16"/>
      <c r="AN24" s="16"/>
      <c r="AO24" s="57"/>
      <c r="AP24" s="56"/>
      <c r="AQ24" s="21"/>
      <c r="AR24" s="21"/>
      <c r="AS24" s="21"/>
      <c r="AT24" s="57"/>
      <c r="AU24" s="32"/>
      <c r="AV24" s="15"/>
      <c r="AW24" s="15"/>
      <c r="AX24" s="15"/>
      <c r="AY24" s="51"/>
      <c r="BA24" s="72">
        <f t="shared" si="0"/>
        <v>44</v>
      </c>
      <c r="BB24" s="73">
        <f t="shared" si="1"/>
        <v>44</v>
      </c>
      <c r="BC24" s="74">
        <f t="shared" si="2"/>
        <v>163</v>
      </c>
      <c r="BD24" s="74">
        <f t="shared" si="3"/>
        <v>51</v>
      </c>
      <c r="BE24" s="74">
        <f t="shared" si="4"/>
        <v>61</v>
      </c>
      <c r="BF24" s="74" t="str">
        <f t="shared" si="5"/>
        <v>na</v>
      </c>
      <c r="BG24" s="74">
        <f t="shared" si="6"/>
        <v>61</v>
      </c>
      <c r="BH24" s="74" t="str">
        <f t="shared" si="7"/>
        <v>na</v>
      </c>
      <c r="BI24" s="74" t="str">
        <f t="shared" si="8"/>
        <v>na</v>
      </c>
      <c r="BJ24" s="74" t="str">
        <f t="shared" si="9"/>
        <v>na</v>
      </c>
      <c r="BL24" s="76">
        <f t="shared" si="10"/>
        <v>294.8</v>
      </c>
      <c r="BM24" s="76">
        <f t="shared" si="11"/>
        <v>539.88</v>
      </c>
      <c r="BN24" s="76">
        <f t="shared" si="12"/>
        <v>862.27</v>
      </c>
      <c r="BO24" s="76">
        <f t="shared" si="13"/>
        <v>284.07</v>
      </c>
      <c r="BP24" s="76">
        <f t="shared" si="14"/>
        <v>212.28</v>
      </c>
      <c r="BQ24" s="76" t="str">
        <f t="shared" si="15"/>
        <v>na</v>
      </c>
      <c r="BR24" s="76">
        <f t="shared" si="16"/>
        <v>311.10000000000002</v>
      </c>
      <c r="BS24" s="76" t="str">
        <f t="shared" si="17"/>
        <v>na</v>
      </c>
      <c r="BT24" s="76" t="str">
        <f t="shared" si="18"/>
        <v>na</v>
      </c>
      <c r="BU24" s="76" t="str">
        <f t="shared" si="19"/>
        <v>na</v>
      </c>
      <c r="BW24" s="76">
        <f t="shared" si="20"/>
        <v>253.53</v>
      </c>
      <c r="BX24" s="76">
        <f t="shared" si="21"/>
        <v>464.3</v>
      </c>
      <c r="BY24" s="76">
        <f t="shared" si="22"/>
        <v>741.55</v>
      </c>
      <c r="BZ24" s="76">
        <f t="shared" si="23"/>
        <v>244.3</v>
      </c>
      <c r="CA24" s="76">
        <f t="shared" si="24"/>
        <v>182.56</v>
      </c>
      <c r="CB24" s="76" t="str">
        <f t="shared" si="25"/>
        <v>na</v>
      </c>
      <c r="CC24" s="76">
        <f t="shared" si="26"/>
        <v>267.55</v>
      </c>
      <c r="CD24" s="76" t="str">
        <f t="shared" si="27"/>
        <v>na</v>
      </c>
      <c r="CE24" s="76" t="str">
        <f t="shared" si="28"/>
        <v>na</v>
      </c>
      <c r="CF24" s="76" t="str">
        <f t="shared" si="29"/>
        <v>na</v>
      </c>
      <c r="CI24" s="111" t="s">
        <v>28</v>
      </c>
      <c r="CJ24" s="75">
        <v>30</v>
      </c>
      <c r="CK24" s="75">
        <v>29</v>
      </c>
      <c r="CL24" s="75">
        <v>111</v>
      </c>
      <c r="CM24" s="75">
        <v>42</v>
      </c>
      <c r="CN24" s="75">
        <v>46</v>
      </c>
      <c r="CO24" s="75"/>
      <c r="CP24" s="75"/>
      <c r="CQ24" s="75"/>
      <c r="CR24" s="75"/>
    </row>
    <row r="25" spans="1:96" x14ac:dyDescent="0.25">
      <c r="A25" s="10" t="s">
        <v>29</v>
      </c>
      <c r="B25" s="15">
        <v>51</v>
      </c>
      <c r="C25" s="15">
        <v>42</v>
      </c>
      <c r="D25" s="15">
        <v>58</v>
      </c>
      <c r="E25" s="15">
        <v>41</v>
      </c>
      <c r="F25" s="34">
        <v>46</v>
      </c>
      <c r="G25" s="32">
        <v>52</v>
      </c>
      <c r="H25" s="15">
        <v>48</v>
      </c>
      <c r="I25" s="15">
        <v>54</v>
      </c>
      <c r="J25" s="15">
        <v>46</v>
      </c>
      <c r="K25" s="50">
        <v>52</v>
      </c>
      <c r="L25" s="32">
        <v>195</v>
      </c>
      <c r="M25" s="15">
        <v>183</v>
      </c>
      <c r="N25" s="15">
        <v>194</v>
      </c>
      <c r="O25" s="15">
        <v>161</v>
      </c>
      <c r="P25" s="34">
        <v>182</v>
      </c>
      <c r="Q25" s="32">
        <v>64</v>
      </c>
      <c r="R25" s="15">
        <v>59</v>
      </c>
      <c r="S25" s="15">
        <v>48</v>
      </c>
      <c r="T25" s="15">
        <v>60</v>
      </c>
      <c r="U25" s="50">
        <v>41</v>
      </c>
      <c r="V25" s="32">
        <v>73</v>
      </c>
      <c r="W25" s="15">
        <v>64</v>
      </c>
      <c r="X25" s="15">
        <v>72</v>
      </c>
      <c r="Y25" s="15">
        <v>58</v>
      </c>
      <c r="Z25" s="52">
        <v>51</v>
      </c>
      <c r="AA25" s="56"/>
      <c r="AB25" s="21"/>
      <c r="AC25" s="21"/>
      <c r="AD25" s="21"/>
      <c r="AE25" s="57"/>
      <c r="AF25" s="32">
        <v>62</v>
      </c>
      <c r="AG25" s="15">
        <v>57</v>
      </c>
      <c r="AH25" s="15">
        <v>43</v>
      </c>
      <c r="AI25" s="15">
        <v>80</v>
      </c>
      <c r="AJ25" s="34">
        <v>63</v>
      </c>
      <c r="AK25" s="56"/>
      <c r="AL25" s="21"/>
      <c r="AM25" s="21"/>
      <c r="AN25" s="21"/>
      <c r="AO25" s="57"/>
      <c r="AP25" s="56"/>
      <c r="AQ25" s="21"/>
      <c r="AR25" s="21"/>
      <c r="AS25" s="21"/>
      <c r="AT25" s="57"/>
      <c r="AU25" s="32"/>
      <c r="AV25" s="15"/>
      <c r="AW25" s="15"/>
      <c r="AX25" s="15"/>
      <c r="AY25" s="51"/>
      <c r="BA25" s="72">
        <f t="shared" si="0"/>
        <v>46</v>
      </c>
      <c r="BB25" s="73">
        <f t="shared" si="1"/>
        <v>51</v>
      </c>
      <c r="BC25" s="74">
        <f t="shared" si="2"/>
        <v>186</v>
      </c>
      <c r="BD25" s="74">
        <f t="shared" si="3"/>
        <v>56</v>
      </c>
      <c r="BE25" s="74">
        <f t="shared" si="4"/>
        <v>65</v>
      </c>
      <c r="BF25" s="74" t="str">
        <f t="shared" si="5"/>
        <v>na</v>
      </c>
      <c r="BG25" s="74">
        <f t="shared" si="6"/>
        <v>61</v>
      </c>
      <c r="BH25" s="74" t="str">
        <f t="shared" si="7"/>
        <v>na</v>
      </c>
      <c r="BI25" s="74" t="str">
        <f t="shared" si="8"/>
        <v>na</v>
      </c>
      <c r="BJ25" s="74" t="str">
        <f t="shared" si="9"/>
        <v>na</v>
      </c>
      <c r="BL25" s="76">
        <f t="shared" si="10"/>
        <v>308.2</v>
      </c>
      <c r="BM25" s="76">
        <f t="shared" si="11"/>
        <v>625.77</v>
      </c>
      <c r="BN25" s="76">
        <f t="shared" si="12"/>
        <v>983.94</v>
      </c>
      <c r="BO25" s="76">
        <f t="shared" si="13"/>
        <v>311.92</v>
      </c>
      <c r="BP25" s="76">
        <f t="shared" si="14"/>
        <v>226.2</v>
      </c>
      <c r="BQ25" s="76" t="str">
        <f t="shared" si="15"/>
        <v>na</v>
      </c>
      <c r="BR25" s="76">
        <f t="shared" si="16"/>
        <v>311.10000000000002</v>
      </c>
      <c r="BS25" s="76" t="str">
        <f t="shared" si="17"/>
        <v>na</v>
      </c>
      <c r="BT25" s="76" t="str">
        <f t="shared" si="18"/>
        <v>na</v>
      </c>
      <c r="BU25" s="76" t="str">
        <f t="shared" si="19"/>
        <v>na</v>
      </c>
      <c r="BW25" s="76">
        <f t="shared" si="20"/>
        <v>265.05</v>
      </c>
      <c r="BX25" s="76">
        <f t="shared" si="21"/>
        <v>538.16</v>
      </c>
      <c r="BY25" s="76">
        <f t="shared" si="22"/>
        <v>846.19</v>
      </c>
      <c r="BZ25" s="76">
        <f t="shared" si="23"/>
        <v>268.25</v>
      </c>
      <c r="CA25" s="76">
        <f t="shared" si="24"/>
        <v>194.53</v>
      </c>
      <c r="CB25" s="76" t="str">
        <f t="shared" si="25"/>
        <v>na</v>
      </c>
      <c r="CC25" s="76">
        <f t="shared" si="26"/>
        <v>267.55</v>
      </c>
      <c r="CD25" s="76" t="str">
        <f t="shared" si="27"/>
        <v>na</v>
      </c>
      <c r="CE25" s="76" t="str">
        <f t="shared" si="28"/>
        <v>na</v>
      </c>
      <c r="CF25" s="76" t="str">
        <f t="shared" si="29"/>
        <v>na</v>
      </c>
      <c r="CI25" s="111" t="s">
        <v>29</v>
      </c>
      <c r="CJ25" s="75">
        <v>33</v>
      </c>
      <c r="CK25" s="75">
        <v>33</v>
      </c>
      <c r="CL25" s="75">
        <v>122</v>
      </c>
      <c r="CM25" s="75">
        <v>39</v>
      </c>
      <c r="CN25" s="75">
        <v>51</v>
      </c>
      <c r="CO25" s="75"/>
      <c r="CP25" s="75"/>
      <c r="CQ25" s="75"/>
      <c r="CR25" s="75"/>
    </row>
    <row r="26" spans="1:96" x14ac:dyDescent="0.25">
      <c r="A26" s="10" t="s">
        <v>98</v>
      </c>
      <c r="B26" s="15">
        <v>50</v>
      </c>
      <c r="C26" s="15">
        <v>42</v>
      </c>
      <c r="D26" s="15">
        <v>50</v>
      </c>
      <c r="E26" s="15">
        <v>46</v>
      </c>
      <c r="F26" s="34">
        <v>48</v>
      </c>
      <c r="G26" s="32">
        <v>41</v>
      </c>
      <c r="H26" s="15">
        <v>34</v>
      </c>
      <c r="I26" s="15">
        <v>41</v>
      </c>
      <c r="J26" s="15">
        <v>31</v>
      </c>
      <c r="K26" s="50">
        <v>37</v>
      </c>
      <c r="L26" s="32">
        <v>160</v>
      </c>
      <c r="M26" s="15">
        <v>122</v>
      </c>
      <c r="N26" s="15">
        <v>165</v>
      </c>
      <c r="O26" s="15">
        <v>139</v>
      </c>
      <c r="P26" s="34">
        <v>131</v>
      </c>
      <c r="Q26" s="32">
        <v>59</v>
      </c>
      <c r="R26" s="15">
        <v>51</v>
      </c>
      <c r="S26" s="15">
        <v>45</v>
      </c>
      <c r="T26" s="15">
        <v>44</v>
      </c>
      <c r="U26" s="50">
        <v>46</v>
      </c>
      <c r="V26" s="32">
        <v>73</v>
      </c>
      <c r="W26" s="15">
        <v>44</v>
      </c>
      <c r="X26" s="15">
        <v>70</v>
      </c>
      <c r="Y26" s="15">
        <v>50</v>
      </c>
      <c r="Z26" s="34">
        <v>53</v>
      </c>
      <c r="AA26" s="29">
        <v>14</v>
      </c>
      <c r="AB26" s="22">
        <v>15</v>
      </c>
      <c r="AC26" s="22">
        <v>15</v>
      </c>
      <c r="AD26" s="22">
        <v>19</v>
      </c>
      <c r="AE26" s="23">
        <v>20</v>
      </c>
      <c r="AF26" s="32">
        <v>62</v>
      </c>
      <c r="AG26" s="15">
        <v>57</v>
      </c>
      <c r="AH26" s="15">
        <v>43</v>
      </c>
      <c r="AI26" s="15">
        <v>80</v>
      </c>
      <c r="AJ26" s="34">
        <v>63</v>
      </c>
      <c r="AK26" s="29">
        <v>1530</v>
      </c>
      <c r="AL26" s="22">
        <v>1400</v>
      </c>
      <c r="AM26" s="22">
        <v>1470</v>
      </c>
      <c r="AN26" s="22">
        <v>1950</v>
      </c>
      <c r="AO26" s="23">
        <v>1553</v>
      </c>
      <c r="AP26" s="29">
        <v>1872</v>
      </c>
      <c r="AQ26" s="22">
        <v>1616</v>
      </c>
      <c r="AR26" s="22">
        <v>1909</v>
      </c>
      <c r="AS26" s="22">
        <v>1348</v>
      </c>
      <c r="AT26" s="23">
        <v>1227</v>
      </c>
      <c r="AU26" s="32">
        <v>1881</v>
      </c>
      <c r="AV26" s="15">
        <v>1554</v>
      </c>
      <c r="AW26" s="15">
        <v>1675</v>
      </c>
      <c r="AX26" s="15">
        <v>2050</v>
      </c>
      <c r="AY26" s="51">
        <v>2130</v>
      </c>
      <c r="BA26" s="72">
        <f t="shared" si="0"/>
        <v>48</v>
      </c>
      <c r="BB26" s="73">
        <f t="shared" si="1"/>
        <v>37</v>
      </c>
      <c r="BC26" s="74">
        <f t="shared" si="2"/>
        <v>143</v>
      </c>
      <c r="BD26" s="74">
        <f t="shared" si="3"/>
        <v>47</v>
      </c>
      <c r="BE26" s="74">
        <f t="shared" si="4"/>
        <v>58</v>
      </c>
      <c r="BF26" s="74">
        <f t="shared" si="5"/>
        <v>16</v>
      </c>
      <c r="BG26" s="74">
        <f t="shared" si="6"/>
        <v>61</v>
      </c>
      <c r="BH26" s="74">
        <f t="shared" si="7"/>
        <v>1518</v>
      </c>
      <c r="BI26" s="74">
        <f t="shared" si="8"/>
        <v>1612</v>
      </c>
      <c r="BJ26" s="74">
        <f t="shared" si="9"/>
        <v>1869</v>
      </c>
      <c r="BL26" s="76">
        <f t="shared" si="10"/>
        <v>321.60000000000002</v>
      </c>
      <c r="BM26" s="76">
        <f t="shared" si="11"/>
        <v>453.99</v>
      </c>
      <c r="BN26" s="76">
        <f t="shared" si="12"/>
        <v>756.47</v>
      </c>
      <c r="BO26" s="76">
        <f t="shared" si="13"/>
        <v>261.79000000000002</v>
      </c>
      <c r="BP26" s="76">
        <f t="shared" si="14"/>
        <v>201.84</v>
      </c>
      <c r="BQ26" s="76">
        <f t="shared" si="15"/>
        <v>212.32</v>
      </c>
      <c r="BR26" s="76">
        <f t="shared" si="16"/>
        <v>311.10000000000002</v>
      </c>
      <c r="BS26" s="76">
        <f t="shared" si="17"/>
        <v>327.58</v>
      </c>
      <c r="BT26" s="76">
        <f t="shared" si="18"/>
        <v>378.34</v>
      </c>
      <c r="BU26" s="76">
        <f t="shared" si="19"/>
        <v>261.10000000000002</v>
      </c>
      <c r="BW26" s="76">
        <f t="shared" si="20"/>
        <v>276.58</v>
      </c>
      <c r="BX26" s="76">
        <f t="shared" si="21"/>
        <v>390.43</v>
      </c>
      <c r="BY26" s="76">
        <f t="shared" si="22"/>
        <v>650.55999999999995</v>
      </c>
      <c r="BZ26" s="76">
        <f t="shared" si="23"/>
        <v>225.14</v>
      </c>
      <c r="CA26" s="76">
        <f t="shared" si="24"/>
        <v>173.58</v>
      </c>
      <c r="CB26" s="76">
        <f t="shared" si="25"/>
        <v>182.6</v>
      </c>
      <c r="CC26" s="76">
        <f t="shared" si="26"/>
        <v>267.55</v>
      </c>
      <c r="CD26" s="76">
        <f t="shared" si="27"/>
        <v>281.72000000000003</v>
      </c>
      <c r="CE26" s="76">
        <f t="shared" si="28"/>
        <v>325.37</v>
      </c>
      <c r="CF26" s="76">
        <f t="shared" si="29"/>
        <v>224.55</v>
      </c>
      <c r="CI26" s="111" t="s">
        <v>98</v>
      </c>
      <c r="CJ26" s="75">
        <v>34</v>
      </c>
      <c r="CK26" s="75">
        <v>25</v>
      </c>
      <c r="CL26" s="75">
        <v>96</v>
      </c>
      <c r="CM26" s="75">
        <v>38</v>
      </c>
      <c r="CN26" s="75">
        <v>44</v>
      </c>
      <c r="CO26" s="75">
        <v>11</v>
      </c>
      <c r="CP26" s="75">
        <v>782</v>
      </c>
      <c r="CQ26" s="75">
        <v>979</v>
      </c>
      <c r="CR26" s="75">
        <v>1349</v>
      </c>
    </row>
    <row r="27" spans="1:96" x14ac:dyDescent="0.25">
      <c r="A27" s="10" t="s">
        <v>30</v>
      </c>
      <c r="B27" s="15">
        <v>49</v>
      </c>
      <c r="C27" s="15">
        <v>41</v>
      </c>
      <c r="D27" s="15">
        <v>50</v>
      </c>
      <c r="E27" s="15">
        <v>49</v>
      </c>
      <c r="F27" s="34">
        <v>49</v>
      </c>
      <c r="G27" s="32">
        <v>39</v>
      </c>
      <c r="H27" s="15">
        <v>39</v>
      </c>
      <c r="I27" s="15">
        <v>38</v>
      </c>
      <c r="J27" s="15">
        <v>30</v>
      </c>
      <c r="K27" s="50">
        <v>33</v>
      </c>
      <c r="L27" s="32">
        <v>153</v>
      </c>
      <c r="M27" s="15">
        <v>127</v>
      </c>
      <c r="N27" s="15">
        <v>142</v>
      </c>
      <c r="O27" s="15">
        <v>119</v>
      </c>
      <c r="P27" s="34">
        <v>102</v>
      </c>
      <c r="Q27" s="32">
        <v>51</v>
      </c>
      <c r="R27" s="15">
        <v>62</v>
      </c>
      <c r="S27" s="15">
        <v>41</v>
      </c>
      <c r="T27" s="15">
        <v>40</v>
      </c>
      <c r="U27" s="50">
        <v>52</v>
      </c>
      <c r="V27" s="32">
        <v>49</v>
      </c>
      <c r="W27" s="15">
        <v>56</v>
      </c>
      <c r="X27" s="15">
        <v>53</v>
      </c>
      <c r="Y27" s="15">
        <v>46</v>
      </c>
      <c r="Z27" s="34">
        <v>54</v>
      </c>
      <c r="AA27" s="30">
        <v>14</v>
      </c>
      <c r="AB27" s="16">
        <v>15</v>
      </c>
      <c r="AC27" s="16">
        <v>15</v>
      </c>
      <c r="AD27" s="16">
        <v>19</v>
      </c>
      <c r="AE27" s="17">
        <v>20</v>
      </c>
      <c r="AF27" s="32"/>
      <c r="AG27" s="15"/>
      <c r="AH27" s="15"/>
      <c r="AI27" s="15"/>
      <c r="AJ27" s="34"/>
      <c r="AK27" s="30">
        <v>1530</v>
      </c>
      <c r="AL27" s="16">
        <v>1400</v>
      </c>
      <c r="AM27" s="16">
        <v>1470</v>
      </c>
      <c r="AN27" s="16">
        <v>1950</v>
      </c>
      <c r="AO27" s="17">
        <v>1553</v>
      </c>
      <c r="AP27" s="28">
        <v>1015</v>
      </c>
      <c r="AQ27" s="19">
        <v>1616</v>
      </c>
      <c r="AR27" s="19">
        <v>2244</v>
      </c>
      <c r="AS27" s="19">
        <v>1630</v>
      </c>
      <c r="AT27" s="20">
        <v>1227</v>
      </c>
      <c r="AU27" s="32">
        <v>1881</v>
      </c>
      <c r="AV27" s="15">
        <v>1554</v>
      </c>
      <c r="AW27" s="15">
        <v>1675</v>
      </c>
      <c r="AX27" s="15">
        <v>2050</v>
      </c>
      <c r="AY27" s="51">
        <v>2130</v>
      </c>
      <c r="BA27" s="72">
        <f t="shared" si="0"/>
        <v>49</v>
      </c>
      <c r="BB27" s="73">
        <f t="shared" si="1"/>
        <v>37</v>
      </c>
      <c r="BC27" s="74">
        <f t="shared" si="2"/>
        <v>129</v>
      </c>
      <c r="BD27" s="74">
        <f t="shared" si="3"/>
        <v>48</v>
      </c>
      <c r="BE27" s="74">
        <f t="shared" si="4"/>
        <v>52</v>
      </c>
      <c r="BF27" s="74">
        <f t="shared" si="5"/>
        <v>16</v>
      </c>
      <c r="BG27" s="74" t="str">
        <f t="shared" si="6"/>
        <v>na</v>
      </c>
      <c r="BH27" s="74">
        <f t="shared" si="7"/>
        <v>1518</v>
      </c>
      <c r="BI27" s="74">
        <f t="shared" si="8"/>
        <v>1491</v>
      </c>
      <c r="BJ27" s="74">
        <f t="shared" si="9"/>
        <v>1869</v>
      </c>
      <c r="BL27" s="76">
        <f t="shared" si="10"/>
        <v>328.3</v>
      </c>
      <c r="BM27" s="76">
        <f t="shared" si="11"/>
        <v>453.99</v>
      </c>
      <c r="BN27" s="76">
        <f t="shared" si="12"/>
        <v>682.41</v>
      </c>
      <c r="BO27" s="76">
        <f t="shared" si="13"/>
        <v>267.36</v>
      </c>
      <c r="BP27" s="76">
        <f t="shared" si="14"/>
        <v>180.96</v>
      </c>
      <c r="BQ27" s="76">
        <f t="shared" si="15"/>
        <v>212.32</v>
      </c>
      <c r="BR27" s="76" t="str">
        <f t="shared" si="16"/>
        <v>na</v>
      </c>
      <c r="BS27" s="76">
        <f t="shared" si="17"/>
        <v>327.58</v>
      </c>
      <c r="BT27" s="76">
        <f t="shared" si="18"/>
        <v>349.94</v>
      </c>
      <c r="BU27" s="76">
        <f t="shared" si="19"/>
        <v>261.10000000000002</v>
      </c>
      <c r="BW27" s="76">
        <f t="shared" si="20"/>
        <v>282.33999999999997</v>
      </c>
      <c r="BX27" s="76">
        <f t="shared" si="21"/>
        <v>390.43</v>
      </c>
      <c r="BY27" s="76">
        <f t="shared" si="22"/>
        <v>586.87</v>
      </c>
      <c r="BZ27" s="76">
        <f t="shared" si="23"/>
        <v>229.93</v>
      </c>
      <c r="CA27" s="76">
        <f t="shared" si="24"/>
        <v>155.63</v>
      </c>
      <c r="CB27" s="76">
        <f t="shared" si="25"/>
        <v>182.6</v>
      </c>
      <c r="CC27" s="76" t="str">
        <f t="shared" si="26"/>
        <v>na</v>
      </c>
      <c r="CD27" s="76">
        <f t="shared" si="27"/>
        <v>281.72000000000003</v>
      </c>
      <c r="CE27" s="76">
        <f t="shared" si="28"/>
        <v>300.95</v>
      </c>
      <c r="CF27" s="76">
        <f t="shared" si="29"/>
        <v>224.55</v>
      </c>
      <c r="CI27" s="111" t="s">
        <v>30</v>
      </c>
      <c r="CJ27" s="75">
        <v>33</v>
      </c>
      <c r="CK27" s="75">
        <v>25</v>
      </c>
      <c r="CL27" s="75">
        <v>97</v>
      </c>
      <c r="CM27" s="75">
        <v>38</v>
      </c>
      <c r="CN27" s="75">
        <v>46</v>
      </c>
      <c r="CO27" s="75">
        <v>11</v>
      </c>
      <c r="CP27" s="75"/>
      <c r="CQ27" s="75">
        <v>1015</v>
      </c>
      <c r="CR27" s="75">
        <v>1349</v>
      </c>
    </row>
    <row r="28" spans="1:96" x14ac:dyDescent="0.25">
      <c r="A28" s="10" t="s">
        <v>31</v>
      </c>
      <c r="B28" s="15">
        <v>65</v>
      </c>
      <c r="C28" s="15">
        <v>53</v>
      </c>
      <c r="D28" s="15">
        <v>61</v>
      </c>
      <c r="E28" s="15">
        <v>64</v>
      </c>
      <c r="F28" s="34">
        <v>63</v>
      </c>
      <c r="G28" s="32">
        <v>34</v>
      </c>
      <c r="H28" s="15">
        <v>33</v>
      </c>
      <c r="I28" s="15">
        <v>35</v>
      </c>
      <c r="J28" s="15">
        <v>35</v>
      </c>
      <c r="K28" s="50">
        <v>36</v>
      </c>
      <c r="L28" s="32">
        <v>143</v>
      </c>
      <c r="M28" s="15">
        <v>124</v>
      </c>
      <c r="N28" s="15">
        <v>115</v>
      </c>
      <c r="O28" s="15">
        <v>120</v>
      </c>
      <c r="P28" s="34">
        <v>124</v>
      </c>
      <c r="Q28" s="32">
        <v>74</v>
      </c>
      <c r="R28" s="15">
        <v>55</v>
      </c>
      <c r="S28" s="15">
        <v>69</v>
      </c>
      <c r="T28" s="15">
        <v>77</v>
      </c>
      <c r="U28" s="50">
        <v>50</v>
      </c>
      <c r="V28" s="32">
        <v>67</v>
      </c>
      <c r="W28" s="15">
        <v>53</v>
      </c>
      <c r="X28" s="15">
        <v>72</v>
      </c>
      <c r="Y28" s="15">
        <v>44</v>
      </c>
      <c r="Z28" s="34">
        <v>62</v>
      </c>
      <c r="AA28" s="30">
        <v>14</v>
      </c>
      <c r="AB28" s="16">
        <v>15</v>
      </c>
      <c r="AC28" s="16">
        <v>15</v>
      </c>
      <c r="AD28" s="16">
        <v>19</v>
      </c>
      <c r="AE28" s="17">
        <v>20</v>
      </c>
      <c r="AF28" s="32"/>
      <c r="AG28" s="15"/>
      <c r="AH28" s="15"/>
      <c r="AI28" s="15"/>
      <c r="AJ28" s="34"/>
      <c r="AK28" s="30">
        <v>1530</v>
      </c>
      <c r="AL28" s="16">
        <v>1400</v>
      </c>
      <c r="AM28" s="16">
        <v>1470</v>
      </c>
      <c r="AN28" s="16">
        <v>1950</v>
      </c>
      <c r="AO28" s="17">
        <v>1553</v>
      </c>
      <c r="AP28" s="28">
        <v>1322</v>
      </c>
      <c r="AQ28" s="19">
        <v>1198</v>
      </c>
      <c r="AR28" s="19">
        <v>2287</v>
      </c>
      <c r="AS28" s="19">
        <v>2094</v>
      </c>
      <c r="AT28" s="20">
        <v>1387</v>
      </c>
      <c r="AU28" s="32"/>
      <c r="AV28" s="15"/>
      <c r="AW28" s="15"/>
      <c r="AX28" s="15"/>
      <c r="AY28" s="51"/>
      <c r="BA28" s="72">
        <f t="shared" si="0"/>
        <v>63</v>
      </c>
      <c r="BB28" s="73">
        <f t="shared" si="1"/>
        <v>35</v>
      </c>
      <c r="BC28" s="74">
        <f t="shared" si="2"/>
        <v>123</v>
      </c>
      <c r="BD28" s="74">
        <f t="shared" si="3"/>
        <v>66</v>
      </c>
      <c r="BE28" s="74">
        <f t="shared" si="4"/>
        <v>61</v>
      </c>
      <c r="BF28" s="74">
        <f t="shared" si="5"/>
        <v>16</v>
      </c>
      <c r="BG28" s="74" t="str">
        <f t="shared" si="6"/>
        <v>na</v>
      </c>
      <c r="BH28" s="74">
        <f t="shared" si="7"/>
        <v>1518</v>
      </c>
      <c r="BI28" s="74">
        <f t="shared" si="8"/>
        <v>1601</v>
      </c>
      <c r="BJ28" s="74" t="str">
        <f t="shared" si="9"/>
        <v>na</v>
      </c>
      <c r="BL28" s="76">
        <f t="shared" si="10"/>
        <v>422.1</v>
      </c>
      <c r="BM28" s="76">
        <f t="shared" si="11"/>
        <v>429.45</v>
      </c>
      <c r="BN28" s="76">
        <f t="shared" si="12"/>
        <v>650.66999999999996</v>
      </c>
      <c r="BO28" s="76">
        <f t="shared" si="13"/>
        <v>367.62</v>
      </c>
      <c r="BP28" s="76">
        <f t="shared" si="14"/>
        <v>212.28</v>
      </c>
      <c r="BQ28" s="76">
        <f t="shared" si="15"/>
        <v>212.32</v>
      </c>
      <c r="BR28" s="76" t="str">
        <f t="shared" si="16"/>
        <v>na</v>
      </c>
      <c r="BS28" s="76">
        <f t="shared" si="17"/>
        <v>327.58</v>
      </c>
      <c r="BT28" s="76">
        <f t="shared" si="18"/>
        <v>375.75</v>
      </c>
      <c r="BU28" s="76" t="str">
        <f t="shared" si="19"/>
        <v>na</v>
      </c>
      <c r="BW28" s="76">
        <f t="shared" si="20"/>
        <v>363.01</v>
      </c>
      <c r="BX28" s="76">
        <f t="shared" si="21"/>
        <v>369.33</v>
      </c>
      <c r="BY28" s="76">
        <f t="shared" si="22"/>
        <v>559.58000000000004</v>
      </c>
      <c r="BZ28" s="76">
        <f t="shared" si="23"/>
        <v>316.14999999999998</v>
      </c>
      <c r="CA28" s="76">
        <f t="shared" si="24"/>
        <v>182.56</v>
      </c>
      <c r="CB28" s="76">
        <f t="shared" si="25"/>
        <v>182.6</v>
      </c>
      <c r="CC28" s="76" t="str">
        <f t="shared" si="26"/>
        <v>na</v>
      </c>
      <c r="CD28" s="76">
        <f t="shared" si="27"/>
        <v>281.72000000000003</v>
      </c>
      <c r="CE28" s="76">
        <f t="shared" si="28"/>
        <v>323.14999999999998</v>
      </c>
      <c r="CF28" s="76" t="str">
        <f t="shared" si="29"/>
        <v>na</v>
      </c>
      <c r="CI28" s="111" t="s">
        <v>31</v>
      </c>
      <c r="CJ28" s="75">
        <v>38</v>
      </c>
      <c r="CK28" s="75">
        <v>22</v>
      </c>
      <c r="CL28" s="75">
        <v>74</v>
      </c>
      <c r="CM28" s="75">
        <v>43</v>
      </c>
      <c r="CN28" s="75">
        <v>43</v>
      </c>
      <c r="CO28" s="75">
        <v>9</v>
      </c>
      <c r="CP28" s="75">
        <v>831</v>
      </c>
      <c r="CQ28" s="75">
        <v>971</v>
      </c>
      <c r="CR28" s="75"/>
    </row>
    <row r="29" spans="1:96" x14ac:dyDescent="0.25">
      <c r="A29" s="10" t="s">
        <v>32</v>
      </c>
      <c r="B29" s="15">
        <v>49</v>
      </c>
      <c r="C29" s="15">
        <v>40</v>
      </c>
      <c r="D29" s="15">
        <v>44</v>
      </c>
      <c r="E29" s="15">
        <v>41</v>
      </c>
      <c r="F29" s="34">
        <v>51</v>
      </c>
      <c r="G29" s="32">
        <v>50</v>
      </c>
      <c r="H29" s="15">
        <v>46</v>
      </c>
      <c r="I29" s="15">
        <v>52</v>
      </c>
      <c r="J29" s="15">
        <v>44</v>
      </c>
      <c r="K29" s="50">
        <v>45</v>
      </c>
      <c r="L29" s="32">
        <v>179</v>
      </c>
      <c r="M29" s="15">
        <v>175</v>
      </c>
      <c r="N29" s="15">
        <v>176</v>
      </c>
      <c r="O29" s="15">
        <v>175</v>
      </c>
      <c r="P29" s="34">
        <v>162</v>
      </c>
      <c r="Q29" s="32">
        <v>62</v>
      </c>
      <c r="R29" s="15">
        <v>51</v>
      </c>
      <c r="S29" s="15">
        <v>41</v>
      </c>
      <c r="T29" s="15">
        <v>69</v>
      </c>
      <c r="U29" s="50">
        <v>55</v>
      </c>
      <c r="V29" s="32">
        <v>84</v>
      </c>
      <c r="W29" s="15">
        <v>72</v>
      </c>
      <c r="X29" s="15">
        <v>66</v>
      </c>
      <c r="Y29" s="15">
        <v>50</v>
      </c>
      <c r="Z29" s="52">
        <v>50</v>
      </c>
      <c r="AA29" s="30"/>
      <c r="AB29" s="16"/>
      <c r="AC29" s="16"/>
      <c r="AD29" s="16"/>
      <c r="AE29" s="57"/>
      <c r="AF29" s="32"/>
      <c r="AG29" s="15"/>
      <c r="AH29" s="15"/>
      <c r="AI29" s="15"/>
      <c r="AJ29" s="34"/>
      <c r="AK29" s="56"/>
      <c r="AL29" s="21"/>
      <c r="AM29" s="21"/>
      <c r="AN29" s="21"/>
      <c r="AO29" s="57"/>
      <c r="AP29" s="56"/>
      <c r="AQ29" s="21"/>
      <c r="AR29" s="21"/>
      <c r="AS29" s="21"/>
      <c r="AT29" s="57"/>
      <c r="AU29" s="32"/>
      <c r="AV29" s="15"/>
      <c r="AW29" s="15"/>
      <c r="AX29" s="15"/>
      <c r="AY29" s="51"/>
      <c r="BA29" s="72">
        <f t="shared" si="0"/>
        <v>45</v>
      </c>
      <c r="BB29" s="73">
        <f t="shared" si="1"/>
        <v>47</v>
      </c>
      <c r="BC29" s="74">
        <f t="shared" si="2"/>
        <v>175</v>
      </c>
      <c r="BD29" s="74">
        <f t="shared" si="3"/>
        <v>56</v>
      </c>
      <c r="BE29" s="74">
        <f t="shared" si="4"/>
        <v>63</v>
      </c>
      <c r="BF29" s="74" t="str">
        <f t="shared" si="5"/>
        <v>na</v>
      </c>
      <c r="BG29" s="74" t="str">
        <f t="shared" si="6"/>
        <v>na</v>
      </c>
      <c r="BH29" s="74" t="str">
        <f t="shared" si="7"/>
        <v>na</v>
      </c>
      <c r="BI29" s="74" t="str">
        <f t="shared" si="8"/>
        <v>na</v>
      </c>
      <c r="BJ29" s="74" t="str">
        <f t="shared" si="9"/>
        <v>na</v>
      </c>
      <c r="BL29" s="76">
        <f t="shared" si="10"/>
        <v>301.5</v>
      </c>
      <c r="BM29" s="76">
        <f t="shared" si="11"/>
        <v>576.69000000000005</v>
      </c>
      <c r="BN29" s="76">
        <f t="shared" si="12"/>
        <v>925.75</v>
      </c>
      <c r="BO29" s="76">
        <f t="shared" si="13"/>
        <v>311.92</v>
      </c>
      <c r="BP29" s="76">
        <f t="shared" si="14"/>
        <v>219.24</v>
      </c>
      <c r="BQ29" s="76" t="str">
        <f t="shared" si="15"/>
        <v>na</v>
      </c>
      <c r="BR29" s="76" t="str">
        <f t="shared" si="16"/>
        <v>na</v>
      </c>
      <c r="BS29" s="76" t="str">
        <f t="shared" si="17"/>
        <v>na</v>
      </c>
      <c r="BT29" s="76" t="str">
        <f t="shared" si="18"/>
        <v>na</v>
      </c>
      <c r="BU29" s="76" t="str">
        <f t="shared" si="19"/>
        <v>na</v>
      </c>
      <c r="BW29" s="76">
        <f t="shared" si="20"/>
        <v>259.29000000000002</v>
      </c>
      <c r="BX29" s="76">
        <f t="shared" si="21"/>
        <v>495.95</v>
      </c>
      <c r="BY29" s="76">
        <f t="shared" si="22"/>
        <v>796.15</v>
      </c>
      <c r="BZ29" s="76">
        <f t="shared" si="23"/>
        <v>268.25</v>
      </c>
      <c r="CA29" s="76">
        <f t="shared" si="24"/>
        <v>188.55</v>
      </c>
      <c r="CB29" s="76" t="str">
        <f t="shared" si="25"/>
        <v>na</v>
      </c>
      <c r="CC29" s="76" t="str">
        <f t="shared" si="26"/>
        <v>na</v>
      </c>
      <c r="CD29" s="76" t="str">
        <f t="shared" si="27"/>
        <v>na</v>
      </c>
      <c r="CE29" s="76" t="str">
        <f t="shared" si="28"/>
        <v>na</v>
      </c>
      <c r="CF29" s="76" t="str">
        <f t="shared" si="29"/>
        <v>na</v>
      </c>
      <c r="CI29" s="111" t="s">
        <v>32</v>
      </c>
      <c r="CJ29" s="75">
        <v>32</v>
      </c>
      <c r="CK29" s="75">
        <v>34</v>
      </c>
      <c r="CL29" s="75">
        <v>123</v>
      </c>
      <c r="CM29" s="75">
        <v>41</v>
      </c>
      <c r="CN29" s="75">
        <v>50</v>
      </c>
      <c r="CO29" s="75"/>
      <c r="CP29" s="75"/>
      <c r="CQ29" s="75"/>
      <c r="CR29" s="75"/>
    </row>
    <row r="30" spans="1:96" x14ac:dyDescent="0.25">
      <c r="A30" s="10" t="s">
        <v>33</v>
      </c>
      <c r="B30" s="15">
        <v>55</v>
      </c>
      <c r="C30" s="15">
        <v>42</v>
      </c>
      <c r="D30" s="15">
        <v>57</v>
      </c>
      <c r="E30" s="15">
        <v>57</v>
      </c>
      <c r="F30" s="34">
        <v>43</v>
      </c>
      <c r="G30" s="32">
        <v>54</v>
      </c>
      <c r="H30" s="15">
        <v>48</v>
      </c>
      <c r="I30" s="15">
        <v>52</v>
      </c>
      <c r="J30" s="15">
        <v>43</v>
      </c>
      <c r="K30" s="50">
        <v>52</v>
      </c>
      <c r="L30" s="32">
        <v>188</v>
      </c>
      <c r="M30" s="15">
        <v>179</v>
      </c>
      <c r="N30" s="15">
        <v>166</v>
      </c>
      <c r="O30" s="15">
        <v>162</v>
      </c>
      <c r="P30" s="34">
        <v>166</v>
      </c>
      <c r="Q30" s="32">
        <v>62</v>
      </c>
      <c r="R30" s="15">
        <v>63</v>
      </c>
      <c r="S30" s="15">
        <v>48</v>
      </c>
      <c r="T30" s="15">
        <v>50</v>
      </c>
      <c r="U30" s="50">
        <v>45</v>
      </c>
      <c r="V30" s="32">
        <v>75</v>
      </c>
      <c r="W30" s="15">
        <v>70</v>
      </c>
      <c r="X30" s="15">
        <v>78</v>
      </c>
      <c r="Y30" s="15">
        <v>60</v>
      </c>
      <c r="Z30" s="34">
        <v>58</v>
      </c>
      <c r="AA30" s="56"/>
      <c r="AB30" s="21"/>
      <c r="AC30" s="21"/>
      <c r="AD30" s="21"/>
      <c r="AE30" s="57"/>
      <c r="AF30" s="32"/>
      <c r="AG30" s="15"/>
      <c r="AH30" s="15"/>
      <c r="AI30" s="15"/>
      <c r="AJ30" s="34"/>
      <c r="AK30" s="56"/>
      <c r="AL30" s="21"/>
      <c r="AM30" s="21"/>
      <c r="AN30" s="21"/>
      <c r="AO30" s="57"/>
      <c r="AP30" s="30"/>
      <c r="AQ30" s="16"/>
      <c r="AR30" s="16"/>
      <c r="AS30" s="16"/>
      <c r="AT30" s="57"/>
      <c r="AU30" s="32"/>
      <c r="AV30" s="15"/>
      <c r="AW30" s="15"/>
      <c r="AX30" s="15"/>
      <c r="AY30" s="51"/>
      <c r="BA30" s="72">
        <f t="shared" si="0"/>
        <v>52</v>
      </c>
      <c r="BB30" s="73">
        <f t="shared" si="1"/>
        <v>51</v>
      </c>
      <c r="BC30" s="74">
        <f t="shared" si="2"/>
        <v>170</v>
      </c>
      <c r="BD30" s="74">
        <f t="shared" si="3"/>
        <v>53</v>
      </c>
      <c r="BE30" s="74">
        <f t="shared" si="4"/>
        <v>68</v>
      </c>
      <c r="BF30" s="74" t="str">
        <f t="shared" si="5"/>
        <v>na</v>
      </c>
      <c r="BG30" s="74" t="str">
        <f t="shared" si="6"/>
        <v>na</v>
      </c>
      <c r="BH30" s="74" t="str">
        <f t="shared" si="7"/>
        <v>na</v>
      </c>
      <c r="BI30" s="74" t="str">
        <f t="shared" si="8"/>
        <v>na</v>
      </c>
      <c r="BJ30" s="74" t="str">
        <f t="shared" si="9"/>
        <v>na</v>
      </c>
      <c r="BL30" s="76">
        <f t="shared" si="10"/>
        <v>348.4</v>
      </c>
      <c r="BM30" s="76">
        <f t="shared" si="11"/>
        <v>625.77</v>
      </c>
      <c r="BN30" s="76">
        <f t="shared" si="12"/>
        <v>899.3</v>
      </c>
      <c r="BO30" s="76">
        <f t="shared" si="13"/>
        <v>295.20999999999998</v>
      </c>
      <c r="BP30" s="76">
        <f t="shared" si="14"/>
        <v>236.64</v>
      </c>
      <c r="BQ30" s="76" t="str">
        <f t="shared" si="15"/>
        <v>na</v>
      </c>
      <c r="BR30" s="76" t="str">
        <f t="shared" si="16"/>
        <v>na</v>
      </c>
      <c r="BS30" s="76" t="str">
        <f t="shared" si="17"/>
        <v>na</v>
      </c>
      <c r="BT30" s="76" t="str">
        <f t="shared" si="18"/>
        <v>na</v>
      </c>
      <c r="BU30" s="76" t="str">
        <f t="shared" si="19"/>
        <v>na</v>
      </c>
      <c r="BW30" s="76">
        <f t="shared" si="20"/>
        <v>299.62</v>
      </c>
      <c r="BX30" s="76">
        <f t="shared" si="21"/>
        <v>538.16</v>
      </c>
      <c r="BY30" s="76">
        <f t="shared" si="22"/>
        <v>773.4</v>
      </c>
      <c r="BZ30" s="76">
        <f t="shared" si="23"/>
        <v>253.88</v>
      </c>
      <c r="CA30" s="76">
        <f t="shared" si="24"/>
        <v>203.51</v>
      </c>
      <c r="CB30" s="76" t="str">
        <f t="shared" si="25"/>
        <v>na</v>
      </c>
      <c r="CC30" s="76" t="str">
        <f t="shared" si="26"/>
        <v>na</v>
      </c>
      <c r="CD30" s="76" t="str">
        <f t="shared" si="27"/>
        <v>na</v>
      </c>
      <c r="CE30" s="76" t="str">
        <f t="shared" si="28"/>
        <v>na</v>
      </c>
      <c r="CF30" s="76" t="str">
        <f t="shared" si="29"/>
        <v>na</v>
      </c>
      <c r="CI30" s="111" t="s">
        <v>33</v>
      </c>
      <c r="CJ30" s="75">
        <v>32</v>
      </c>
      <c r="CK30" s="75">
        <v>32</v>
      </c>
      <c r="CL30" s="75">
        <v>116</v>
      </c>
      <c r="CM30" s="75">
        <v>39</v>
      </c>
      <c r="CN30" s="75">
        <v>48</v>
      </c>
      <c r="CO30" s="75"/>
      <c r="CP30" s="75"/>
      <c r="CQ30" s="75"/>
      <c r="CR30" s="75"/>
    </row>
    <row r="31" spans="1:96" x14ac:dyDescent="0.25">
      <c r="A31" s="10" t="s">
        <v>34</v>
      </c>
      <c r="B31" s="15">
        <v>32</v>
      </c>
      <c r="C31" s="15">
        <v>40</v>
      </c>
      <c r="D31" s="15">
        <v>44</v>
      </c>
      <c r="E31" s="15">
        <v>41</v>
      </c>
      <c r="F31" s="34">
        <v>50</v>
      </c>
      <c r="G31" s="32">
        <v>49</v>
      </c>
      <c r="H31" s="15">
        <v>46</v>
      </c>
      <c r="I31" s="15">
        <v>48</v>
      </c>
      <c r="J31" s="15">
        <v>41</v>
      </c>
      <c r="K31" s="50">
        <v>49</v>
      </c>
      <c r="L31" s="32">
        <v>183</v>
      </c>
      <c r="M31" s="15">
        <v>180</v>
      </c>
      <c r="N31" s="15">
        <v>172</v>
      </c>
      <c r="O31" s="15">
        <v>157</v>
      </c>
      <c r="P31" s="34">
        <v>166</v>
      </c>
      <c r="Q31" s="32">
        <v>64</v>
      </c>
      <c r="R31" s="15">
        <v>59</v>
      </c>
      <c r="S31" s="15">
        <v>41</v>
      </c>
      <c r="T31" s="15">
        <v>60</v>
      </c>
      <c r="U31" s="50">
        <v>55</v>
      </c>
      <c r="V31" s="32">
        <v>75</v>
      </c>
      <c r="W31" s="15">
        <v>51</v>
      </c>
      <c r="X31" s="15">
        <v>53</v>
      </c>
      <c r="Y31" s="15">
        <v>57</v>
      </c>
      <c r="Z31" s="52">
        <v>51</v>
      </c>
      <c r="AA31" s="56"/>
      <c r="AB31" s="21"/>
      <c r="AC31" s="21"/>
      <c r="AD31" s="21"/>
      <c r="AE31" s="57"/>
      <c r="AF31" s="32">
        <v>62</v>
      </c>
      <c r="AG31" s="15">
        <v>57</v>
      </c>
      <c r="AH31" s="15">
        <v>43</v>
      </c>
      <c r="AI31" s="15">
        <v>80</v>
      </c>
      <c r="AJ31" s="34">
        <v>63</v>
      </c>
      <c r="AK31" s="56"/>
      <c r="AL31" s="21"/>
      <c r="AM31" s="21"/>
      <c r="AN31" s="21"/>
      <c r="AO31" s="57"/>
      <c r="AP31" s="56"/>
      <c r="AQ31" s="21"/>
      <c r="AR31" s="21"/>
      <c r="AS31" s="21"/>
      <c r="AT31" s="57"/>
      <c r="AU31" s="32"/>
      <c r="AV31" s="15"/>
      <c r="AW31" s="15"/>
      <c r="AX31" s="15"/>
      <c r="AY31" s="51"/>
      <c r="BA31" s="72">
        <f t="shared" si="0"/>
        <v>42</v>
      </c>
      <c r="BB31" s="73">
        <f t="shared" si="1"/>
        <v>48</v>
      </c>
      <c r="BC31" s="74">
        <f t="shared" si="2"/>
        <v>173</v>
      </c>
      <c r="BD31" s="74">
        <f t="shared" si="3"/>
        <v>58</v>
      </c>
      <c r="BE31" s="74">
        <f t="shared" si="4"/>
        <v>54</v>
      </c>
      <c r="BF31" s="74" t="str">
        <f t="shared" si="5"/>
        <v>na</v>
      </c>
      <c r="BG31" s="74">
        <f t="shared" si="6"/>
        <v>61</v>
      </c>
      <c r="BH31" s="74" t="str">
        <f t="shared" si="7"/>
        <v>na</v>
      </c>
      <c r="BI31" s="74" t="str">
        <f t="shared" si="8"/>
        <v>na</v>
      </c>
      <c r="BJ31" s="74" t="str">
        <f t="shared" si="9"/>
        <v>na</v>
      </c>
      <c r="BL31" s="76">
        <f t="shared" si="10"/>
        <v>281.39999999999998</v>
      </c>
      <c r="BM31" s="76">
        <f t="shared" si="11"/>
        <v>588.96</v>
      </c>
      <c r="BN31" s="76">
        <f t="shared" si="12"/>
        <v>915.17</v>
      </c>
      <c r="BO31" s="76">
        <f t="shared" si="13"/>
        <v>323.06</v>
      </c>
      <c r="BP31" s="76">
        <f t="shared" si="14"/>
        <v>187.92</v>
      </c>
      <c r="BQ31" s="76" t="str">
        <f t="shared" si="15"/>
        <v>na</v>
      </c>
      <c r="BR31" s="76">
        <f t="shared" si="16"/>
        <v>311.10000000000002</v>
      </c>
      <c r="BS31" s="76" t="str">
        <f t="shared" si="17"/>
        <v>na</v>
      </c>
      <c r="BT31" s="76" t="str">
        <f t="shared" si="18"/>
        <v>na</v>
      </c>
      <c r="BU31" s="76" t="str">
        <f t="shared" si="19"/>
        <v>na</v>
      </c>
      <c r="BW31" s="76">
        <f t="shared" si="20"/>
        <v>242</v>
      </c>
      <c r="BX31" s="76">
        <f t="shared" si="21"/>
        <v>506.51</v>
      </c>
      <c r="BY31" s="76">
        <f t="shared" si="22"/>
        <v>787.05</v>
      </c>
      <c r="BZ31" s="76">
        <f t="shared" si="23"/>
        <v>277.83</v>
      </c>
      <c r="CA31" s="76">
        <f t="shared" si="24"/>
        <v>161.61000000000001</v>
      </c>
      <c r="CB31" s="76" t="str">
        <f t="shared" si="25"/>
        <v>na</v>
      </c>
      <c r="CC31" s="76">
        <f t="shared" si="26"/>
        <v>267.55</v>
      </c>
      <c r="CD31" s="76" t="str">
        <f t="shared" si="27"/>
        <v>na</v>
      </c>
      <c r="CE31" s="76" t="str">
        <f t="shared" si="28"/>
        <v>na</v>
      </c>
      <c r="CF31" s="76" t="str">
        <f t="shared" si="29"/>
        <v>na</v>
      </c>
      <c r="CI31" s="111" t="s">
        <v>34</v>
      </c>
      <c r="CJ31" s="75">
        <v>32</v>
      </c>
      <c r="CK31" s="75">
        <v>32</v>
      </c>
      <c r="CL31" s="75">
        <v>118</v>
      </c>
      <c r="CM31" s="75">
        <v>41</v>
      </c>
      <c r="CN31" s="75">
        <v>51</v>
      </c>
      <c r="CO31" s="75"/>
      <c r="CP31" s="75"/>
      <c r="CQ31" s="75"/>
      <c r="CR31" s="75"/>
    </row>
    <row r="32" spans="1:96" x14ac:dyDescent="0.25">
      <c r="A32" s="10" t="s">
        <v>35</v>
      </c>
      <c r="B32" s="15">
        <v>45</v>
      </c>
      <c r="C32" s="15">
        <v>50</v>
      </c>
      <c r="D32" s="15">
        <v>47</v>
      </c>
      <c r="E32" s="15">
        <v>37</v>
      </c>
      <c r="F32" s="34">
        <v>44</v>
      </c>
      <c r="G32" s="32">
        <v>52</v>
      </c>
      <c r="H32" s="15">
        <v>47</v>
      </c>
      <c r="I32" s="15">
        <v>52</v>
      </c>
      <c r="J32" s="15">
        <v>48</v>
      </c>
      <c r="K32" s="50">
        <v>54</v>
      </c>
      <c r="L32" s="32">
        <v>194</v>
      </c>
      <c r="M32" s="15">
        <v>178</v>
      </c>
      <c r="N32" s="15">
        <v>185</v>
      </c>
      <c r="O32" s="15">
        <v>172</v>
      </c>
      <c r="P32" s="34">
        <v>169</v>
      </c>
      <c r="Q32" s="32">
        <v>69</v>
      </c>
      <c r="R32" s="15">
        <v>59</v>
      </c>
      <c r="S32" s="15">
        <v>48</v>
      </c>
      <c r="T32" s="15">
        <v>60</v>
      </c>
      <c r="U32" s="58">
        <v>43</v>
      </c>
      <c r="V32" s="32">
        <v>81</v>
      </c>
      <c r="W32" s="15">
        <v>62</v>
      </c>
      <c r="X32" s="15">
        <v>72</v>
      </c>
      <c r="Y32" s="15">
        <v>58</v>
      </c>
      <c r="Z32" s="34">
        <v>56</v>
      </c>
      <c r="AA32" s="56"/>
      <c r="AB32" s="21"/>
      <c r="AC32" s="21"/>
      <c r="AD32" s="21"/>
      <c r="AE32" s="57"/>
      <c r="AF32" s="32">
        <v>62</v>
      </c>
      <c r="AG32" s="15">
        <v>57</v>
      </c>
      <c r="AH32" s="15">
        <v>43</v>
      </c>
      <c r="AI32" s="15">
        <v>80</v>
      </c>
      <c r="AJ32" s="34">
        <v>63</v>
      </c>
      <c r="AK32" s="56"/>
      <c r="AL32" s="21"/>
      <c r="AM32" s="21"/>
      <c r="AN32" s="21"/>
      <c r="AO32" s="57"/>
      <c r="AP32" s="56"/>
      <c r="AQ32" s="21"/>
      <c r="AR32" s="21"/>
      <c r="AS32" s="21"/>
      <c r="AT32" s="57"/>
      <c r="AU32" s="32"/>
      <c r="AV32" s="15"/>
      <c r="AW32" s="15"/>
      <c r="AX32" s="15"/>
      <c r="AY32" s="51"/>
      <c r="BA32" s="72">
        <f t="shared" si="0"/>
        <v>45</v>
      </c>
      <c r="BB32" s="73">
        <f t="shared" si="1"/>
        <v>51</v>
      </c>
      <c r="BC32" s="74">
        <f t="shared" si="2"/>
        <v>178</v>
      </c>
      <c r="BD32" s="74">
        <f t="shared" si="3"/>
        <v>56</v>
      </c>
      <c r="BE32" s="74">
        <f t="shared" si="4"/>
        <v>64</v>
      </c>
      <c r="BF32" s="74" t="str">
        <f t="shared" si="5"/>
        <v>na</v>
      </c>
      <c r="BG32" s="74">
        <f t="shared" si="6"/>
        <v>61</v>
      </c>
      <c r="BH32" s="74" t="str">
        <f t="shared" si="7"/>
        <v>na</v>
      </c>
      <c r="BI32" s="74" t="str">
        <f t="shared" si="8"/>
        <v>na</v>
      </c>
      <c r="BJ32" s="74" t="str">
        <f t="shared" si="9"/>
        <v>na</v>
      </c>
      <c r="BL32" s="76">
        <f t="shared" si="10"/>
        <v>301.5</v>
      </c>
      <c r="BM32" s="76">
        <f t="shared" si="11"/>
        <v>625.77</v>
      </c>
      <c r="BN32" s="76">
        <f t="shared" si="12"/>
        <v>941.62</v>
      </c>
      <c r="BO32" s="76">
        <f t="shared" si="13"/>
        <v>311.92</v>
      </c>
      <c r="BP32" s="76">
        <f t="shared" si="14"/>
        <v>222.72</v>
      </c>
      <c r="BQ32" s="76" t="str">
        <f t="shared" si="15"/>
        <v>na</v>
      </c>
      <c r="BR32" s="76">
        <f t="shared" si="16"/>
        <v>311.10000000000002</v>
      </c>
      <c r="BS32" s="76" t="str">
        <f t="shared" si="17"/>
        <v>na</v>
      </c>
      <c r="BT32" s="76" t="str">
        <f t="shared" si="18"/>
        <v>na</v>
      </c>
      <c r="BU32" s="76" t="str">
        <f t="shared" si="19"/>
        <v>na</v>
      </c>
      <c r="BW32" s="76">
        <f t="shared" si="20"/>
        <v>259.29000000000002</v>
      </c>
      <c r="BX32" s="76">
        <f t="shared" si="21"/>
        <v>538.16</v>
      </c>
      <c r="BY32" s="76">
        <f t="shared" si="22"/>
        <v>809.79</v>
      </c>
      <c r="BZ32" s="76">
        <f t="shared" si="23"/>
        <v>268.25</v>
      </c>
      <c r="CA32" s="76">
        <f t="shared" si="24"/>
        <v>191.54</v>
      </c>
      <c r="CB32" s="76" t="str">
        <f t="shared" si="25"/>
        <v>na</v>
      </c>
      <c r="CC32" s="76">
        <f t="shared" si="26"/>
        <v>267.55</v>
      </c>
      <c r="CD32" s="76" t="str">
        <f t="shared" si="27"/>
        <v>na</v>
      </c>
      <c r="CE32" s="76" t="str">
        <f t="shared" si="28"/>
        <v>na</v>
      </c>
      <c r="CF32" s="76" t="str">
        <f t="shared" si="29"/>
        <v>na</v>
      </c>
      <c r="CI32" s="111" t="s">
        <v>35</v>
      </c>
      <c r="CJ32" s="75">
        <v>32</v>
      </c>
      <c r="CK32" s="75">
        <v>32</v>
      </c>
      <c r="CL32" s="75">
        <v>119</v>
      </c>
      <c r="CM32" s="75">
        <v>43</v>
      </c>
      <c r="CN32" s="75">
        <v>48</v>
      </c>
      <c r="CO32" s="75"/>
      <c r="CP32" s="75"/>
      <c r="CQ32" s="75"/>
      <c r="CR32" s="75"/>
    </row>
    <row r="33" spans="1:96" x14ac:dyDescent="0.25">
      <c r="A33" s="10" t="s">
        <v>36</v>
      </c>
      <c r="B33" s="15">
        <v>59</v>
      </c>
      <c r="C33" s="15">
        <v>41</v>
      </c>
      <c r="D33" s="15">
        <v>57</v>
      </c>
      <c r="E33" s="15">
        <v>56</v>
      </c>
      <c r="F33" s="34">
        <v>58</v>
      </c>
      <c r="G33" s="32">
        <v>41</v>
      </c>
      <c r="H33" s="15">
        <v>38</v>
      </c>
      <c r="I33" s="15">
        <v>44</v>
      </c>
      <c r="J33" s="15">
        <v>38</v>
      </c>
      <c r="K33" s="50">
        <v>43</v>
      </c>
      <c r="L33" s="32">
        <v>173</v>
      </c>
      <c r="M33" s="15">
        <v>123</v>
      </c>
      <c r="N33" s="15">
        <v>183</v>
      </c>
      <c r="O33" s="15">
        <v>160</v>
      </c>
      <c r="P33" s="34">
        <v>142</v>
      </c>
      <c r="Q33" s="32">
        <v>61</v>
      </c>
      <c r="R33" s="15">
        <v>60</v>
      </c>
      <c r="S33" s="15">
        <v>45</v>
      </c>
      <c r="T33" s="15">
        <v>65</v>
      </c>
      <c r="U33" s="50">
        <v>52</v>
      </c>
      <c r="V33" s="32">
        <v>59</v>
      </c>
      <c r="W33" s="15">
        <v>54</v>
      </c>
      <c r="X33" s="15">
        <v>60</v>
      </c>
      <c r="Y33" s="15">
        <v>50</v>
      </c>
      <c r="Z33" s="34">
        <v>53</v>
      </c>
      <c r="AA33" s="56"/>
      <c r="AB33" s="21"/>
      <c r="AC33" s="21"/>
      <c r="AD33" s="21"/>
      <c r="AE33" s="57"/>
      <c r="AF33" s="32">
        <v>62</v>
      </c>
      <c r="AG33" s="15">
        <v>57</v>
      </c>
      <c r="AH33" s="15">
        <v>43</v>
      </c>
      <c r="AI33" s="15">
        <v>80</v>
      </c>
      <c r="AJ33" s="34">
        <v>63</v>
      </c>
      <c r="AK33" s="30"/>
      <c r="AL33" s="16"/>
      <c r="AM33" s="16"/>
      <c r="AN33" s="16"/>
      <c r="AO33" s="57"/>
      <c r="AP33" s="29">
        <v>1868</v>
      </c>
      <c r="AQ33" s="22">
        <v>1190</v>
      </c>
      <c r="AR33" s="22">
        <v>1982</v>
      </c>
      <c r="AS33" s="22">
        <v>1581</v>
      </c>
      <c r="AT33" s="23">
        <v>1295</v>
      </c>
      <c r="AU33" s="32"/>
      <c r="AV33" s="15"/>
      <c r="AW33" s="15"/>
      <c r="AX33" s="15"/>
      <c r="AY33" s="51"/>
      <c r="BA33" s="72">
        <f t="shared" si="0"/>
        <v>57</v>
      </c>
      <c r="BB33" s="73">
        <f t="shared" si="1"/>
        <v>41</v>
      </c>
      <c r="BC33" s="74">
        <f t="shared" si="2"/>
        <v>158</v>
      </c>
      <c r="BD33" s="74">
        <f t="shared" si="3"/>
        <v>58</v>
      </c>
      <c r="BE33" s="74">
        <f t="shared" si="4"/>
        <v>55</v>
      </c>
      <c r="BF33" s="74" t="str">
        <f t="shared" si="5"/>
        <v>na</v>
      </c>
      <c r="BG33" s="74">
        <f t="shared" si="6"/>
        <v>61</v>
      </c>
      <c r="BH33" s="74" t="str">
        <f t="shared" si="7"/>
        <v>na</v>
      </c>
      <c r="BI33" s="74">
        <f t="shared" si="8"/>
        <v>1581</v>
      </c>
      <c r="BJ33" s="74" t="str">
        <f t="shared" si="9"/>
        <v>na</v>
      </c>
      <c r="BL33" s="76">
        <f t="shared" si="10"/>
        <v>381.9</v>
      </c>
      <c r="BM33" s="76">
        <f t="shared" si="11"/>
        <v>503.07</v>
      </c>
      <c r="BN33" s="76">
        <f t="shared" si="12"/>
        <v>835.82</v>
      </c>
      <c r="BO33" s="76">
        <f t="shared" si="13"/>
        <v>323.06</v>
      </c>
      <c r="BP33" s="76">
        <f t="shared" si="14"/>
        <v>191.4</v>
      </c>
      <c r="BQ33" s="76" t="str">
        <f t="shared" si="15"/>
        <v>na</v>
      </c>
      <c r="BR33" s="76">
        <f t="shared" si="16"/>
        <v>311.10000000000002</v>
      </c>
      <c r="BS33" s="76" t="str">
        <f t="shared" si="17"/>
        <v>na</v>
      </c>
      <c r="BT33" s="76">
        <f t="shared" si="18"/>
        <v>371.06</v>
      </c>
      <c r="BU33" s="76" t="str">
        <f t="shared" si="19"/>
        <v>na</v>
      </c>
      <c r="BW33" s="76">
        <f t="shared" si="20"/>
        <v>328.43</v>
      </c>
      <c r="BX33" s="76">
        <f t="shared" si="21"/>
        <v>432.64</v>
      </c>
      <c r="BY33" s="76">
        <f t="shared" si="22"/>
        <v>718.81</v>
      </c>
      <c r="BZ33" s="76">
        <f t="shared" si="23"/>
        <v>277.83</v>
      </c>
      <c r="CA33" s="76">
        <f t="shared" si="24"/>
        <v>164.6</v>
      </c>
      <c r="CB33" s="76" t="str">
        <f t="shared" si="25"/>
        <v>na</v>
      </c>
      <c r="CC33" s="76">
        <f t="shared" si="26"/>
        <v>267.55</v>
      </c>
      <c r="CD33" s="76" t="str">
        <f t="shared" si="27"/>
        <v>na</v>
      </c>
      <c r="CE33" s="76">
        <f t="shared" si="28"/>
        <v>319.11</v>
      </c>
      <c r="CF33" s="76" t="str">
        <f t="shared" si="29"/>
        <v>na</v>
      </c>
      <c r="CI33" s="111" t="s">
        <v>36</v>
      </c>
      <c r="CJ33" s="75">
        <v>37</v>
      </c>
      <c r="CK33" s="75">
        <v>27</v>
      </c>
      <c r="CL33" s="75">
        <v>107</v>
      </c>
      <c r="CM33" s="75">
        <v>38</v>
      </c>
      <c r="CN33" s="75">
        <v>46</v>
      </c>
      <c r="CO33" s="75"/>
      <c r="CP33" s="75"/>
      <c r="CQ33" s="75">
        <v>1103</v>
      </c>
      <c r="CR33" s="75"/>
    </row>
    <row r="34" spans="1:96" x14ac:dyDescent="0.25">
      <c r="A34" s="10" t="s">
        <v>37</v>
      </c>
      <c r="B34" s="15">
        <v>48</v>
      </c>
      <c r="C34" s="15">
        <v>30</v>
      </c>
      <c r="D34" s="15">
        <v>53</v>
      </c>
      <c r="E34" s="15">
        <v>30</v>
      </c>
      <c r="F34" s="52">
        <v>30</v>
      </c>
      <c r="G34" s="32">
        <v>45</v>
      </c>
      <c r="H34" s="15">
        <v>37</v>
      </c>
      <c r="I34" s="15">
        <v>43</v>
      </c>
      <c r="J34" s="15">
        <v>34</v>
      </c>
      <c r="K34" s="50">
        <v>41</v>
      </c>
      <c r="L34" s="32">
        <v>161</v>
      </c>
      <c r="M34" s="15">
        <v>145</v>
      </c>
      <c r="N34" s="15">
        <v>164</v>
      </c>
      <c r="O34" s="15">
        <v>153</v>
      </c>
      <c r="P34" s="34">
        <v>129</v>
      </c>
      <c r="Q34" s="32">
        <v>60</v>
      </c>
      <c r="R34" s="15">
        <v>41</v>
      </c>
      <c r="S34" s="15">
        <v>41</v>
      </c>
      <c r="T34" s="15">
        <v>54</v>
      </c>
      <c r="U34" s="50">
        <v>55</v>
      </c>
      <c r="V34" s="32">
        <v>57</v>
      </c>
      <c r="W34" s="15">
        <v>40</v>
      </c>
      <c r="X34" s="15">
        <v>60</v>
      </c>
      <c r="Y34" s="15">
        <v>63</v>
      </c>
      <c r="Z34" s="34">
        <v>34</v>
      </c>
      <c r="AA34" s="56"/>
      <c r="AB34" s="21"/>
      <c r="AC34" s="21"/>
      <c r="AD34" s="21"/>
      <c r="AE34" s="57"/>
      <c r="AF34" s="32"/>
      <c r="AG34" s="15"/>
      <c r="AH34" s="15"/>
      <c r="AI34" s="15"/>
      <c r="AJ34" s="34"/>
      <c r="AK34" s="56"/>
      <c r="AL34" s="21"/>
      <c r="AM34" s="21"/>
      <c r="AN34" s="21"/>
      <c r="AO34" s="57"/>
      <c r="AP34" s="29"/>
      <c r="AQ34" s="22"/>
      <c r="AR34" s="22"/>
      <c r="AS34" s="22"/>
      <c r="AT34" s="23"/>
      <c r="AU34" s="32"/>
      <c r="AV34" s="15"/>
      <c r="AW34" s="15"/>
      <c r="AX34" s="15"/>
      <c r="AY34" s="51"/>
      <c r="BA34" s="72">
        <f t="shared" si="0"/>
        <v>36</v>
      </c>
      <c r="BB34" s="73">
        <f t="shared" si="1"/>
        <v>40</v>
      </c>
      <c r="BC34" s="74">
        <f t="shared" si="2"/>
        <v>153</v>
      </c>
      <c r="BD34" s="74">
        <f t="shared" si="3"/>
        <v>50</v>
      </c>
      <c r="BE34" s="74">
        <f t="shared" si="4"/>
        <v>52</v>
      </c>
      <c r="BF34" s="74" t="str">
        <f t="shared" si="5"/>
        <v>na</v>
      </c>
      <c r="BG34" s="74" t="str">
        <f t="shared" si="6"/>
        <v>na</v>
      </c>
      <c r="BH34" s="74" t="str">
        <f t="shared" si="7"/>
        <v>na</v>
      </c>
      <c r="BI34" s="74" t="str">
        <f t="shared" si="8"/>
        <v>na</v>
      </c>
      <c r="BJ34" s="74" t="str">
        <f t="shared" si="9"/>
        <v>na</v>
      </c>
      <c r="BL34" s="76">
        <f t="shared" si="10"/>
        <v>241.2</v>
      </c>
      <c r="BM34" s="76">
        <f t="shared" si="11"/>
        <v>490.8</v>
      </c>
      <c r="BN34" s="76">
        <f t="shared" si="12"/>
        <v>809.37</v>
      </c>
      <c r="BO34" s="76">
        <f t="shared" si="13"/>
        <v>278.5</v>
      </c>
      <c r="BP34" s="76">
        <f t="shared" si="14"/>
        <v>180.96</v>
      </c>
      <c r="BQ34" s="76" t="str">
        <f t="shared" si="15"/>
        <v>na</v>
      </c>
      <c r="BR34" s="76" t="str">
        <f t="shared" si="16"/>
        <v>na</v>
      </c>
      <c r="BS34" s="76" t="str">
        <f t="shared" si="17"/>
        <v>na</v>
      </c>
      <c r="BT34" s="76" t="str">
        <f t="shared" si="18"/>
        <v>na</v>
      </c>
      <c r="BU34" s="76" t="str">
        <f t="shared" si="19"/>
        <v>na</v>
      </c>
      <c r="BW34" s="76">
        <f t="shared" si="20"/>
        <v>207.43</v>
      </c>
      <c r="BX34" s="76">
        <f t="shared" si="21"/>
        <v>422.09</v>
      </c>
      <c r="BY34" s="76">
        <f t="shared" si="22"/>
        <v>696.06</v>
      </c>
      <c r="BZ34" s="76">
        <f t="shared" si="23"/>
        <v>239.51</v>
      </c>
      <c r="CA34" s="76">
        <f t="shared" si="24"/>
        <v>155.63</v>
      </c>
      <c r="CB34" s="76" t="str">
        <f t="shared" si="25"/>
        <v>na</v>
      </c>
      <c r="CC34" s="76" t="str">
        <f t="shared" si="26"/>
        <v>na</v>
      </c>
      <c r="CD34" s="76" t="str">
        <f t="shared" si="27"/>
        <v>na</v>
      </c>
      <c r="CE34" s="76" t="str">
        <f t="shared" si="28"/>
        <v>na</v>
      </c>
      <c r="CF34" s="76" t="str">
        <f t="shared" si="29"/>
        <v>na</v>
      </c>
      <c r="CI34" s="111" t="s">
        <v>37</v>
      </c>
      <c r="CJ34" s="75">
        <v>30</v>
      </c>
      <c r="CK34" s="75">
        <v>29</v>
      </c>
      <c r="CL34" s="75">
        <v>100</v>
      </c>
      <c r="CM34" s="75">
        <v>41</v>
      </c>
      <c r="CN34" s="75">
        <v>33</v>
      </c>
      <c r="CO34" s="75"/>
      <c r="CP34" s="75"/>
      <c r="CQ34" s="75">
        <v>989</v>
      </c>
      <c r="CR34" s="75"/>
    </row>
    <row r="35" spans="1:96" x14ac:dyDescent="0.25">
      <c r="A35" s="10" t="s">
        <v>38</v>
      </c>
      <c r="B35" s="15">
        <v>55</v>
      </c>
      <c r="C35" s="15">
        <v>42</v>
      </c>
      <c r="D35" s="15">
        <v>57</v>
      </c>
      <c r="E35" s="15">
        <v>57</v>
      </c>
      <c r="F35" s="34">
        <v>43</v>
      </c>
      <c r="G35" s="32">
        <v>51</v>
      </c>
      <c r="H35" s="15">
        <v>47</v>
      </c>
      <c r="I35" s="15">
        <v>54</v>
      </c>
      <c r="J35" s="15">
        <v>39</v>
      </c>
      <c r="K35" s="50">
        <v>48</v>
      </c>
      <c r="L35" s="32">
        <v>180</v>
      </c>
      <c r="M35" s="15">
        <v>172</v>
      </c>
      <c r="N35" s="15">
        <v>170</v>
      </c>
      <c r="O35" s="15">
        <v>144</v>
      </c>
      <c r="P35" s="34">
        <v>150</v>
      </c>
      <c r="Q35" s="32">
        <v>64</v>
      </c>
      <c r="R35" s="15">
        <v>59</v>
      </c>
      <c r="S35" s="15">
        <v>48</v>
      </c>
      <c r="T35" s="15">
        <v>60</v>
      </c>
      <c r="U35" s="50">
        <v>45</v>
      </c>
      <c r="V35" s="32">
        <v>67</v>
      </c>
      <c r="W35" s="15">
        <v>58</v>
      </c>
      <c r="X35" s="15">
        <v>70</v>
      </c>
      <c r="Y35" s="15">
        <v>59</v>
      </c>
      <c r="Z35" s="52">
        <v>50</v>
      </c>
      <c r="AA35" s="56"/>
      <c r="AB35" s="21"/>
      <c r="AC35" s="21"/>
      <c r="AD35" s="21"/>
      <c r="AE35" s="57"/>
      <c r="AF35" s="32"/>
      <c r="AG35" s="15"/>
      <c r="AH35" s="15"/>
      <c r="AI35" s="15"/>
      <c r="AJ35" s="34"/>
      <c r="AK35" s="56"/>
      <c r="AL35" s="21"/>
      <c r="AM35" s="21"/>
      <c r="AN35" s="21"/>
      <c r="AO35" s="57"/>
      <c r="AP35" s="56"/>
      <c r="AQ35" s="21"/>
      <c r="AR35" s="21"/>
      <c r="AS35" s="21"/>
      <c r="AT35" s="57"/>
      <c r="AU35" s="32"/>
      <c r="AV35" s="15"/>
      <c r="AW35" s="15"/>
      <c r="AX35" s="15"/>
      <c r="AY35" s="51"/>
      <c r="BA35" s="72">
        <f t="shared" si="0"/>
        <v>52</v>
      </c>
      <c r="BB35" s="73">
        <f t="shared" si="1"/>
        <v>49</v>
      </c>
      <c r="BC35" s="74">
        <f t="shared" si="2"/>
        <v>164</v>
      </c>
      <c r="BD35" s="74">
        <f t="shared" si="3"/>
        <v>56</v>
      </c>
      <c r="BE35" s="74">
        <f t="shared" si="4"/>
        <v>61</v>
      </c>
      <c r="BF35" s="74" t="str">
        <f t="shared" si="5"/>
        <v>na</v>
      </c>
      <c r="BG35" s="74" t="str">
        <f t="shared" si="6"/>
        <v>na</v>
      </c>
      <c r="BH35" s="74" t="str">
        <f t="shared" si="7"/>
        <v>na</v>
      </c>
      <c r="BI35" s="74" t="str">
        <f t="shared" si="8"/>
        <v>na</v>
      </c>
      <c r="BJ35" s="74" t="str">
        <f t="shared" si="9"/>
        <v>na</v>
      </c>
      <c r="BL35" s="76">
        <f t="shared" si="10"/>
        <v>348.4</v>
      </c>
      <c r="BM35" s="76">
        <f t="shared" si="11"/>
        <v>601.23</v>
      </c>
      <c r="BN35" s="76">
        <f t="shared" si="12"/>
        <v>867.56</v>
      </c>
      <c r="BO35" s="76">
        <f t="shared" si="13"/>
        <v>311.92</v>
      </c>
      <c r="BP35" s="76">
        <f t="shared" si="14"/>
        <v>212.28</v>
      </c>
      <c r="BQ35" s="76" t="str">
        <f t="shared" si="15"/>
        <v>na</v>
      </c>
      <c r="BR35" s="76" t="str">
        <f t="shared" si="16"/>
        <v>na</v>
      </c>
      <c r="BS35" s="76" t="str">
        <f t="shared" si="17"/>
        <v>na</v>
      </c>
      <c r="BT35" s="76" t="str">
        <f t="shared" si="18"/>
        <v>na</v>
      </c>
      <c r="BU35" s="76" t="str">
        <f t="shared" si="19"/>
        <v>na</v>
      </c>
      <c r="BW35" s="76">
        <f t="shared" si="20"/>
        <v>299.62</v>
      </c>
      <c r="BX35" s="76">
        <f t="shared" si="21"/>
        <v>517.05999999999995</v>
      </c>
      <c r="BY35" s="76">
        <f t="shared" si="22"/>
        <v>746.1</v>
      </c>
      <c r="BZ35" s="76">
        <f t="shared" si="23"/>
        <v>268.25</v>
      </c>
      <c r="CA35" s="76">
        <f t="shared" si="24"/>
        <v>182.56</v>
      </c>
      <c r="CB35" s="76" t="str">
        <f t="shared" si="25"/>
        <v>na</v>
      </c>
      <c r="CC35" s="76" t="str">
        <f t="shared" si="26"/>
        <v>na</v>
      </c>
      <c r="CD35" s="76" t="str">
        <f t="shared" si="27"/>
        <v>na</v>
      </c>
      <c r="CE35" s="76" t="str">
        <f t="shared" si="28"/>
        <v>na</v>
      </c>
      <c r="CF35" s="76" t="str">
        <f t="shared" si="29"/>
        <v>na</v>
      </c>
      <c r="CI35" s="111" t="s">
        <v>38</v>
      </c>
      <c r="CJ35" s="75">
        <v>29</v>
      </c>
      <c r="CK35" s="75">
        <v>31</v>
      </c>
      <c r="CL35" s="75">
        <v>113</v>
      </c>
      <c r="CM35" s="75">
        <v>39</v>
      </c>
      <c r="CN35" s="75">
        <v>50</v>
      </c>
      <c r="CO35" s="75"/>
      <c r="CP35" s="75"/>
      <c r="CQ35" s="75"/>
      <c r="CR35" s="75"/>
    </row>
    <row r="36" spans="1:96" x14ac:dyDescent="0.25">
      <c r="A36" s="10" t="s">
        <v>39</v>
      </c>
      <c r="B36" s="15">
        <v>27</v>
      </c>
      <c r="C36" s="15">
        <v>17</v>
      </c>
      <c r="D36" s="15">
        <v>27</v>
      </c>
      <c r="E36" s="15">
        <v>17</v>
      </c>
      <c r="F36" s="34">
        <v>30</v>
      </c>
      <c r="G36" s="32">
        <v>18</v>
      </c>
      <c r="H36" s="15">
        <v>14</v>
      </c>
      <c r="I36" s="15">
        <v>14</v>
      </c>
      <c r="J36" s="15">
        <v>14</v>
      </c>
      <c r="K36" s="58">
        <v>14</v>
      </c>
      <c r="L36" s="32">
        <v>102</v>
      </c>
      <c r="M36" s="15">
        <v>75</v>
      </c>
      <c r="N36" s="15">
        <v>93</v>
      </c>
      <c r="O36" s="15">
        <v>47</v>
      </c>
      <c r="P36" s="34">
        <v>42</v>
      </c>
      <c r="Q36" s="32">
        <v>52</v>
      </c>
      <c r="R36" s="15">
        <v>53</v>
      </c>
      <c r="S36" s="15">
        <v>45</v>
      </c>
      <c r="T36" s="15">
        <v>69</v>
      </c>
      <c r="U36" s="58">
        <v>32</v>
      </c>
      <c r="V36" s="32">
        <v>47</v>
      </c>
      <c r="W36" s="15">
        <v>39</v>
      </c>
      <c r="X36" s="15">
        <v>40</v>
      </c>
      <c r="Y36" s="15">
        <v>36</v>
      </c>
      <c r="Z36" s="34">
        <v>42</v>
      </c>
      <c r="AA36" s="56"/>
      <c r="AB36" s="21"/>
      <c r="AC36" s="21"/>
      <c r="AD36" s="21"/>
      <c r="AE36" s="57"/>
      <c r="AF36" s="32"/>
      <c r="AG36" s="15"/>
      <c r="AH36" s="15"/>
      <c r="AI36" s="15"/>
      <c r="AJ36" s="34"/>
      <c r="AK36" s="56"/>
      <c r="AL36" s="21"/>
      <c r="AM36" s="21"/>
      <c r="AN36" s="21"/>
      <c r="AO36" s="57"/>
      <c r="AP36" s="29">
        <v>1582</v>
      </c>
      <c r="AQ36" s="22">
        <v>1341</v>
      </c>
      <c r="AR36" s="22">
        <v>1738</v>
      </c>
      <c r="AS36" s="22">
        <v>1279</v>
      </c>
      <c r="AT36" s="59">
        <v>858</v>
      </c>
      <c r="AU36" s="32"/>
      <c r="AV36" s="15"/>
      <c r="AW36" s="15"/>
      <c r="AX36" s="15"/>
      <c r="AY36" s="51"/>
      <c r="BA36" s="72">
        <f t="shared" si="0"/>
        <v>24</v>
      </c>
      <c r="BB36" s="73">
        <f t="shared" si="1"/>
        <v>14</v>
      </c>
      <c r="BC36" s="74">
        <f t="shared" si="2"/>
        <v>72</v>
      </c>
      <c r="BD36" s="74">
        <f t="shared" si="3"/>
        <v>50</v>
      </c>
      <c r="BE36" s="74">
        <f t="shared" si="4"/>
        <v>40</v>
      </c>
      <c r="BF36" s="74" t="str">
        <f t="shared" si="5"/>
        <v>na</v>
      </c>
      <c r="BG36" s="74" t="str">
        <f t="shared" si="6"/>
        <v>na</v>
      </c>
      <c r="BH36" s="74" t="str">
        <f t="shared" si="7"/>
        <v>na</v>
      </c>
      <c r="BI36" s="74">
        <f t="shared" si="8"/>
        <v>1401</v>
      </c>
      <c r="BJ36" s="74" t="str">
        <f t="shared" si="9"/>
        <v>na</v>
      </c>
      <c r="BL36" s="76">
        <f t="shared" si="10"/>
        <v>160.80000000000001</v>
      </c>
      <c r="BM36" s="76">
        <f t="shared" si="11"/>
        <v>171.78</v>
      </c>
      <c r="BN36" s="76">
        <f t="shared" si="12"/>
        <v>380.88</v>
      </c>
      <c r="BO36" s="76">
        <f t="shared" si="13"/>
        <v>278.5</v>
      </c>
      <c r="BP36" s="76">
        <f t="shared" si="14"/>
        <v>139.19999999999999</v>
      </c>
      <c r="BQ36" s="76" t="str">
        <f t="shared" si="15"/>
        <v>na</v>
      </c>
      <c r="BR36" s="76" t="str">
        <f t="shared" si="16"/>
        <v>na</v>
      </c>
      <c r="BS36" s="76" t="str">
        <f t="shared" si="17"/>
        <v>na</v>
      </c>
      <c r="BT36" s="76">
        <f t="shared" si="18"/>
        <v>328.81</v>
      </c>
      <c r="BU36" s="76" t="str">
        <f t="shared" si="19"/>
        <v>na</v>
      </c>
      <c r="BW36" s="76">
        <f t="shared" si="20"/>
        <v>138.29</v>
      </c>
      <c r="BX36" s="76">
        <f t="shared" si="21"/>
        <v>147.72999999999999</v>
      </c>
      <c r="BY36" s="76">
        <f t="shared" si="22"/>
        <v>327.56</v>
      </c>
      <c r="BZ36" s="76">
        <f t="shared" si="23"/>
        <v>239.51</v>
      </c>
      <c r="CA36" s="76">
        <f t="shared" si="24"/>
        <v>119.71</v>
      </c>
      <c r="CB36" s="76" t="str">
        <f t="shared" si="25"/>
        <v>na</v>
      </c>
      <c r="CC36" s="76" t="str">
        <f t="shared" si="26"/>
        <v>na</v>
      </c>
      <c r="CD36" s="76" t="str">
        <f t="shared" si="27"/>
        <v>na</v>
      </c>
      <c r="CE36" s="76">
        <f t="shared" si="28"/>
        <v>282.77999999999997</v>
      </c>
      <c r="CF36" s="76" t="str">
        <f t="shared" si="29"/>
        <v>na</v>
      </c>
      <c r="CI36" s="111" t="s">
        <v>39</v>
      </c>
      <c r="CJ36" s="75">
        <v>20</v>
      </c>
      <c r="CK36" s="75">
        <v>16</v>
      </c>
      <c r="CL36" s="75">
        <v>85</v>
      </c>
      <c r="CM36" s="75">
        <v>32</v>
      </c>
      <c r="CN36" s="75">
        <v>36</v>
      </c>
      <c r="CO36" s="75"/>
      <c r="CP36" s="75"/>
      <c r="CQ36" s="75">
        <v>858</v>
      </c>
      <c r="CR36" s="75"/>
    </row>
    <row r="37" spans="1:96" x14ac:dyDescent="0.25">
      <c r="A37" s="10" t="s">
        <v>40</v>
      </c>
      <c r="B37" s="15">
        <v>43</v>
      </c>
      <c r="C37" s="15">
        <v>27</v>
      </c>
      <c r="D37" s="15">
        <v>36</v>
      </c>
      <c r="E37" s="15">
        <v>34</v>
      </c>
      <c r="F37" s="52">
        <v>27</v>
      </c>
      <c r="G37" s="32">
        <v>37</v>
      </c>
      <c r="H37" s="15">
        <v>32</v>
      </c>
      <c r="I37" s="15">
        <v>32</v>
      </c>
      <c r="J37" s="15">
        <v>24</v>
      </c>
      <c r="K37" s="50">
        <v>22</v>
      </c>
      <c r="L37" s="32">
        <v>137</v>
      </c>
      <c r="M37" s="15">
        <v>127</v>
      </c>
      <c r="N37" s="15">
        <v>130</v>
      </c>
      <c r="O37" s="15">
        <v>105</v>
      </c>
      <c r="P37" s="34">
        <v>87</v>
      </c>
      <c r="Q37" s="32">
        <v>60</v>
      </c>
      <c r="R37" s="15">
        <v>42</v>
      </c>
      <c r="S37" s="15">
        <v>42</v>
      </c>
      <c r="T37" s="15">
        <v>59</v>
      </c>
      <c r="U37" s="50">
        <v>55</v>
      </c>
      <c r="V37" s="32">
        <v>49</v>
      </c>
      <c r="W37" s="15">
        <v>40</v>
      </c>
      <c r="X37" s="15">
        <v>34</v>
      </c>
      <c r="Y37" s="15">
        <v>47</v>
      </c>
      <c r="Z37" s="34">
        <v>43</v>
      </c>
      <c r="AA37" s="56"/>
      <c r="AB37" s="21"/>
      <c r="AC37" s="21"/>
      <c r="AD37" s="21"/>
      <c r="AE37" s="57"/>
      <c r="AF37" s="32"/>
      <c r="AG37" s="15"/>
      <c r="AH37" s="15"/>
      <c r="AI37" s="15"/>
      <c r="AJ37" s="34"/>
      <c r="AK37" s="56"/>
      <c r="AL37" s="21"/>
      <c r="AM37" s="21"/>
      <c r="AN37" s="21"/>
      <c r="AO37" s="57"/>
      <c r="AP37" s="29">
        <v>1360</v>
      </c>
      <c r="AQ37" s="22">
        <v>1246</v>
      </c>
      <c r="AR37" s="22">
        <v>989</v>
      </c>
      <c r="AS37" s="22">
        <v>1187</v>
      </c>
      <c r="AT37" s="23">
        <v>1254</v>
      </c>
      <c r="AU37" s="32"/>
      <c r="AV37" s="15"/>
      <c r="AW37" s="15"/>
      <c r="AX37" s="15"/>
      <c r="AY37" s="51"/>
      <c r="BA37" s="72">
        <f t="shared" si="0"/>
        <v>32</v>
      </c>
      <c r="BB37" s="73">
        <f t="shared" si="1"/>
        <v>29</v>
      </c>
      <c r="BC37" s="74">
        <f t="shared" si="2"/>
        <v>121</v>
      </c>
      <c r="BD37" s="74">
        <f t="shared" si="3"/>
        <v>52</v>
      </c>
      <c r="BE37" s="74">
        <f t="shared" si="4"/>
        <v>43</v>
      </c>
      <c r="BF37" s="74" t="str">
        <f t="shared" si="5"/>
        <v>na</v>
      </c>
      <c r="BG37" s="74" t="str">
        <f t="shared" si="6"/>
        <v>na</v>
      </c>
      <c r="BH37" s="74" t="str">
        <f t="shared" si="7"/>
        <v>na</v>
      </c>
      <c r="BI37" s="74">
        <f t="shared" si="8"/>
        <v>1229</v>
      </c>
      <c r="BJ37" s="74" t="str">
        <f t="shared" si="9"/>
        <v>na</v>
      </c>
      <c r="BL37" s="76">
        <f t="shared" si="10"/>
        <v>214.4</v>
      </c>
      <c r="BM37" s="76">
        <f t="shared" si="11"/>
        <v>355.83</v>
      </c>
      <c r="BN37" s="76">
        <f t="shared" si="12"/>
        <v>640.09</v>
      </c>
      <c r="BO37" s="76">
        <f t="shared" si="13"/>
        <v>289.64</v>
      </c>
      <c r="BP37" s="76">
        <f t="shared" si="14"/>
        <v>149.63999999999999</v>
      </c>
      <c r="BQ37" s="76" t="str">
        <f t="shared" si="15"/>
        <v>na</v>
      </c>
      <c r="BR37" s="76" t="str">
        <f t="shared" si="16"/>
        <v>na</v>
      </c>
      <c r="BS37" s="76" t="str">
        <f t="shared" si="17"/>
        <v>na</v>
      </c>
      <c r="BT37" s="76">
        <f t="shared" si="18"/>
        <v>288.45</v>
      </c>
      <c r="BU37" s="76" t="str">
        <f t="shared" si="19"/>
        <v>na</v>
      </c>
      <c r="BW37" s="76">
        <f t="shared" si="20"/>
        <v>184.38</v>
      </c>
      <c r="BX37" s="76">
        <f t="shared" si="21"/>
        <v>306.01</v>
      </c>
      <c r="BY37" s="76">
        <f t="shared" si="22"/>
        <v>550.48</v>
      </c>
      <c r="BZ37" s="76">
        <f t="shared" si="23"/>
        <v>249.09</v>
      </c>
      <c r="CA37" s="76">
        <f t="shared" si="24"/>
        <v>128.69</v>
      </c>
      <c r="CB37" s="76" t="str">
        <f t="shared" si="25"/>
        <v>na</v>
      </c>
      <c r="CC37" s="76" t="str">
        <f t="shared" si="26"/>
        <v>na</v>
      </c>
      <c r="CD37" s="76" t="str">
        <f t="shared" si="27"/>
        <v>na</v>
      </c>
      <c r="CE37" s="76">
        <f t="shared" si="28"/>
        <v>248.07</v>
      </c>
      <c r="CF37" s="76" t="str">
        <f t="shared" si="29"/>
        <v>na</v>
      </c>
      <c r="CI37" s="111" t="s">
        <v>40</v>
      </c>
      <c r="CJ37" s="75">
        <v>27</v>
      </c>
      <c r="CK37" s="75">
        <v>18</v>
      </c>
      <c r="CL37" s="75">
        <v>80</v>
      </c>
      <c r="CM37" s="75">
        <v>42</v>
      </c>
      <c r="CN37" s="75">
        <v>33</v>
      </c>
      <c r="CO37" s="75"/>
      <c r="CP37" s="75"/>
      <c r="CQ37" s="75">
        <v>989</v>
      </c>
      <c r="CR37" s="75"/>
    </row>
    <row r="38" spans="1:96" x14ac:dyDescent="0.25">
      <c r="A38" s="10" t="s">
        <v>41</v>
      </c>
      <c r="B38" s="15">
        <v>46</v>
      </c>
      <c r="C38" s="15">
        <v>39</v>
      </c>
      <c r="D38" s="15">
        <v>46</v>
      </c>
      <c r="E38" s="15">
        <v>45</v>
      </c>
      <c r="F38" s="34">
        <v>36</v>
      </c>
      <c r="G38" s="32">
        <v>28</v>
      </c>
      <c r="H38" s="15">
        <v>28</v>
      </c>
      <c r="I38" s="15">
        <v>28</v>
      </c>
      <c r="J38" s="15">
        <v>28</v>
      </c>
      <c r="K38" s="58">
        <v>28</v>
      </c>
      <c r="L38" s="32">
        <v>102</v>
      </c>
      <c r="M38" s="15">
        <v>75</v>
      </c>
      <c r="N38" s="15">
        <v>88</v>
      </c>
      <c r="O38" s="15">
        <v>98</v>
      </c>
      <c r="P38" s="34">
        <v>70</v>
      </c>
      <c r="Q38" s="32">
        <v>52</v>
      </c>
      <c r="R38" s="15">
        <v>53</v>
      </c>
      <c r="S38" s="15">
        <v>45</v>
      </c>
      <c r="T38" s="15">
        <v>61</v>
      </c>
      <c r="U38" s="50">
        <v>29</v>
      </c>
      <c r="V38" s="32">
        <v>70</v>
      </c>
      <c r="W38" s="15">
        <v>49</v>
      </c>
      <c r="X38" s="15">
        <v>57</v>
      </c>
      <c r="Y38" s="15">
        <v>48</v>
      </c>
      <c r="Z38" s="34">
        <v>63</v>
      </c>
      <c r="AA38" s="56"/>
      <c r="AB38" s="21"/>
      <c r="AC38" s="21"/>
      <c r="AD38" s="21"/>
      <c r="AE38" s="57"/>
      <c r="AF38" s="32"/>
      <c r="AG38" s="15"/>
      <c r="AH38" s="15"/>
      <c r="AI38" s="15"/>
      <c r="AJ38" s="34"/>
      <c r="AK38" s="29"/>
      <c r="AL38" s="22"/>
      <c r="AM38" s="22"/>
      <c r="AN38" s="22"/>
      <c r="AO38" s="23"/>
      <c r="AP38" s="29"/>
      <c r="AQ38" s="22"/>
      <c r="AR38" s="22"/>
      <c r="AS38" s="22"/>
      <c r="AT38" s="23"/>
      <c r="AU38" s="32"/>
      <c r="AV38" s="15"/>
      <c r="AW38" s="15"/>
      <c r="AX38" s="15"/>
      <c r="AY38" s="51"/>
      <c r="BA38" s="72">
        <f t="shared" ref="BA38:BA69" si="30">IF(COUNTIF(B38:F38,"&gt;0")=5,ROUND((SUM(B38:F38)-MAX(B38:F38)-MIN(B38:F38))/3,0),"na")</f>
        <v>43</v>
      </c>
      <c r="BB38" s="73">
        <f t="shared" ref="BB38:BB69" si="31">IF(COUNTIF(G38:K38,"&gt;0")=5,ROUND((SUM(G38:K38)-MAX(G38:K38)-MIN(G38:K38))/3,0),"na")</f>
        <v>28</v>
      </c>
      <c r="BC38" s="74">
        <f t="shared" ref="BC38:BC69" si="32">IF(COUNTIF(L38:P38,"&gt;0")=5,ROUND((SUM(L38:P38)-MAX(L38:P38)-MIN(L38:P38))/3,0),"na")</f>
        <v>87</v>
      </c>
      <c r="BD38" s="74">
        <f t="shared" ref="BD38:BD69" si="33">IF(COUNTIF(Q38:U38,"&gt;0")=5,ROUND((SUM(Q38:U38)-MAX(Q38:U38)-MIN(Q38:U38))/3,0),"na")</f>
        <v>50</v>
      </c>
      <c r="BE38" s="74">
        <f t="shared" ref="BE38:BE69" si="34">IF(COUNTIF(V38:Z38,"&gt;0")=5,ROUND((SUM(V38:Z38)-MAX(V38:Z38)-MIN(V38:Z38))/3,0),"na")</f>
        <v>56</v>
      </c>
      <c r="BF38" s="74" t="str">
        <f t="shared" ref="BF38:BF69" si="35">IF(COUNTIF(AA38:AE38,"&gt;0")=5,ROUND((SUM(AA38:AE38)-MAX(AA38:AE38)-MIN(AA38:AE38))/3,0),"na")</f>
        <v>na</v>
      </c>
      <c r="BG38" s="74" t="str">
        <f t="shared" ref="BG38:BG69" si="36">IF(COUNTIF(AF38:AJ38,"&gt;0")=5,ROUND((SUM(AF38:AJ38)-MAX(AF38:AJ38)-MIN(AF38:AJ38))/3,0),"na")</f>
        <v>na</v>
      </c>
      <c r="BH38" s="74" t="str">
        <f t="shared" ref="BH38:BH69" si="37">IF(COUNTIF(AK38:AO38,"&gt;0")=5,ROUND((SUM(AK38:AO38)-MAX(AK38:AO38)-MIN(AK38:AO38))/3,0),"na")</f>
        <v>na</v>
      </c>
      <c r="BI38" s="74" t="str">
        <f t="shared" ref="BI38:BI69" si="38">IF(COUNTIF(AP38:AT38,"&gt;0")=5,ROUND((SUM(AP38:AT38)-MAX(AP38:AT38)-MIN(AP38:AT38))/3,0),"na")</f>
        <v>na</v>
      </c>
      <c r="BJ38" s="74" t="str">
        <f t="shared" ref="BJ38:BJ69" si="39">IF(COUNTIF(AU38:AY38,"&gt;0")=5,ROUND((SUM(AU38:AY38)-MAX(AU38:AY38)-MIN(AU38:AY38))/3,0),"na")</f>
        <v>na</v>
      </c>
      <c r="BL38" s="76">
        <f t="shared" ref="BL38:BL69" si="40">IF(ISNUMBER(BA38),ROUND(BA38*BL$3,2),"na")</f>
        <v>288.10000000000002</v>
      </c>
      <c r="BM38" s="76">
        <f t="shared" ref="BM38:BM69" si="41">IF(ISNUMBER(BB38),ROUND(BB38*BM$3,2),"na")</f>
        <v>343.56</v>
      </c>
      <c r="BN38" s="76">
        <f t="shared" ref="BN38:BN69" si="42">IF(ISNUMBER(BC38),ROUND(BC38*BN$3,2),"na")</f>
        <v>460.23</v>
      </c>
      <c r="BO38" s="76">
        <f t="shared" ref="BO38:BO69" si="43">IF(ISNUMBER(BD38),ROUND(BD38*BO$3,2),"na")</f>
        <v>278.5</v>
      </c>
      <c r="BP38" s="76">
        <f t="shared" ref="BP38:BP69" si="44">IF(ISNUMBER(BE38),ROUND(BE38*BP$3,2),"na")</f>
        <v>194.88</v>
      </c>
      <c r="BQ38" s="76" t="str">
        <f t="shared" ref="BQ38:BQ69" si="45">IF(ISNUMBER(BF38),ROUND(BF38*BQ$3,2),"na")</f>
        <v>na</v>
      </c>
      <c r="BR38" s="76" t="str">
        <f t="shared" ref="BR38:BR69" si="46">IF(ISNUMBER(BG38),ROUND(BG38*BR$3,2),"na")</f>
        <v>na</v>
      </c>
      <c r="BS38" s="76" t="str">
        <f t="shared" ref="BS38:BS69" si="47">IF(ISNUMBER(BH38),ROUND(BH38*BS$3,2),"na")</f>
        <v>na</v>
      </c>
      <c r="BT38" s="76" t="str">
        <f t="shared" ref="BT38:BT69" si="48">IF(ISNUMBER(BI38),ROUND(BI38*BT$3,2),"na")</f>
        <v>na</v>
      </c>
      <c r="BU38" s="76" t="str">
        <f t="shared" ref="BU38:BU69" si="49">IF(ISNUMBER(BJ38),ROUND(BJ38*BU$3,2),"na")</f>
        <v>na</v>
      </c>
      <c r="BW38" s="76">
        <f t="shared" ref="BW38:BW69" si="50">IF(ISNUMBER(BL38),ROUND(BL38*0.86,2),"na")</f>
        <v>247.77</v>
      </c>
      <c r="BX38" s="76">
        <f t="shared" ref="BX38:BX69" si="51">IF(ISNUMBER(BM38),ROUND(BM38*0.86,2),"na")</f>
        <v>295.45999999999998</v>
      </c>
      <c r="BY38" s="76">
        <f t="shared" ref="BY38:BY69" si="52">IF(ISNUMBER(BN38),ROUND(BN38*0.86,2),"na")</f>
        <v>395.8</v>
      </c>
      <c r="BZ38" s="76">
        <f t="shared" ref="BZ38:BZ69" si="53">IF(ISNUMBER(BO38),ROUND(BO38*0.86,2),"na")</f>
        <v>239.51</v>
      </c>
      <c r="CA38" s="76">
        <f t="shared" ref="CA38:CA69" si="54">IF(ISNUMBER(BP38),ROUND(BP38*0.86,2),"na")</f>
        <v>167.6</v>
      </c>
      <c r="CB38" s="76" t="str">
        <f t="shared" ref="CB38:CB69" si="55">IF(ISNUMBER(BQ38),ROUND(BQ38*0.86,2),"na")</f>
        <v>na</v>
      </c>
      <c r="CC38" s="76" t="str">
        <f t="shared" ref="CC38:CC69" si="56">IF(ISNUMBER(BR38),ROUND(BR38*0.86,2),"na")</f>
        <v>na</v>
      </c>
      <c r="CD38" s="76" t="str">
        <f t="shared" ref="CD38:CD69" si="57">IF(ISNUMBER(BS38),ROUND(BS38*0.86,2),"na")</f>
        <v>na</v>
      </c>
      <c r="CE38" s="76" t="str">
        <f t="shared" ref="CE38:CE69" si="58">IF(ISNUMBER(BT38),ROUND(BT38*0.86,2),"na")</f>
        <v>na</v>
      </c>
      <c r="CF38" s="76" t="str">
        <f t="shared" ref="CF38:CF69" si="59">IF(ISNUMBER(BU38),ROUND(BU38*0.86,2),"na")</f>
        <v>na</v>
      </c>
      <c r="CI38" s="111" t="s">
        <v>41</v>
      </c>
      <c r="CJ38" s="75">
        <v>36</v>
      </c>
      <c r="CK38" s="75">
        <v>28</v>
      </c>
      <c r="CL38" s="75">
        <v>48</v>
      </c>
      <c r="CM38" s="75">
        <v>29</v>
      </c>
      <c r="CN38" s="75">
        <v>36</v>
      </c>
      <c r="CO38" s="75"/>
      <c r="CP38" s="75">
        <v>1057</v>
      </c>
      <c r="CQ38" s="75">
        <v>989</v>
      </c>
      <c r="CR38" s="75"/>
    </row>
    <row r="39" spans="1:96" x14ac:dyDescent="0.25">
      <c r="A39" s="10" t="s">
        <v>97</v>
      </c>
      <c r="B39" s="15">
        <v>50</v>
      </c>
      <c r="C39" s="15">
        <v>38</v>
      </c>
      <c r="D39" s="15">
        <v>50</v>
      </c>
      <c r="E39" s="15">
        <v>56</v>
      </c>
      <c r="F39" s="34">
        <v>52</v>
      </c>
      <c r="G39" s="32">
        <v>48</v>
      </c>
      <c r="H39" s="15">
        <v>45</v>
      </c>
      <c r="I39" s="15">
        <v>48</v>
      </c>
      <c r="J39" s="15">
        <v>46</v>
      </c>
      <c r="K39" s="50">
        <v>47</v>
      </c>
      <c r="L39" s="32">
        <v>186</v>
      </c>
      <c r="M39" s="15">
        <v>165</v>
      </c>
      <c r="N39" s="15">
        <v>177</v>
      </c>
      <c r="O39" s="15">
        <v>175</v>
      </c>
      <c r="P39" s="34">
        <v>166</v>
      </c>
      <c r="Q39" s="32"/>
      <c r="R39" s="15"/>
      <c r="S39" s="15"/>
      <c r="T39" s="15"/>
      <c r="U39" s="50"/>
      <c r="V39" s="32">
        <v>74</v>
      </c>
      <c r="W39" s="15">
        <v>66</v>
      </c>
      <c r="X39" s="15">
        <v>73</v>
      </c>
      <c r="Y39" s="15">
        <v>91</v>
      </c>
      <c r="Z39" s="52">
        <v>57</v>
      </c>
      <c r="AA39" s="56"/>
      <c r="AB39" s="21"/>
      <c r="AC39" s="21"/>
      <c r="AD39" s="21"/>
      <c r="AE39" s="57"/>
      <c r="AF39" s="32"/>
      <c r="AG39" s="15"/>
      <c r="AH39" s="15"/>
      <c r="AI39" s="15"/>
      <c r="AJ39" s="34"/>
      <c r="AK39" s="56"/>
      <c r="AL39" s="21"/>
      <c r="AM39" s="21"/>
      <c r="AN39" s="21"/>
      <c r="AO39" s="57"/>
      <c r="AP39" s="56"/>
      <c r="AQ39" s="21"/>
      <c r="AR39" s="21"/>
      <c r="AS39" s="21"/>
      <c r="AT39" s="57"/>
      <c r="AU39" s="32"/>
      <c r="AV39" s="15"/>
      <c r="AW39" s="15"/>
      <c r="AX39" s="15"/>
      <c r="AY39" s="51"/>
      <c r="BA39" s="72">
        <f t="shared" si="30"/>
        <v>51</v>
      </c>
      <c r="BB39" s="73">
        <f t="shared" si="31"/>
        <v>47</v>
      </c>
      <c r="BC39" s="74">
        <f t="shared" si="32"/>
        <v>173</v>
      </c>
      <c r="BD39" s="74" t="str">
        <f t="shared" si="33"/>
        <v>na</v>
      </c>
      <c r="BE39" s="74">
        <f t="shared" si="34"/>
        <v>71</v>
      </c>
      <c r="BF39" s="74" t="str">
        <f t="shared" si="35"/>
        <v>na</v>
      </c>
      <c r="BG39" s="74" t="str">
        <f t="shared" si="36"/>
        <v>na</v>
      </c>
      <c r="BH39" s="74" t="str">
        <f t="shared" si="37"/>
        <v>na</v>
      </c>
      <c r="BI39" s="74" t="str">
        <f t="shared" si="38"/>
        <v>na</v>
      </c>
      <c r="BJ39" s="74" t="str">
        <f t="shared" si="39"/>
        <v>na</v>
      </c>
      <c r="BL39" s="76">
        <f t="shared" si="40"/>
        <v>341.7</v>
      </c>
      <c r="BM39" s="76">
        <f t="shared" si="41"/>
        <v>576.69000000000005</v>
      </c>
      <c r="BN39" s="76">
        <f t="shared" si="42"/>
        <v>915.17</v>
      </c>
      <c r="BO39" s="76" t="str">
        <f t="shared" si="43"/>
        <v>na</v>
      </c>
      <c r="BP39" s="76">
        <f t="shared" si="44"/>
        <v>247.08</v>
      </c>
      <c r="BQ39" s="76" t="str">
        <f t="shared" si="45"/>
        <v>na</v>
      </c>
      <c r="BR39" s="76" t="str">
        <f t="shared" si="46"/>
        <v>na</v>
      </c>
      <c r="BS39" s="76" t="str">
        <f t="shared" si="47"/>
        <v>na</v>
      </c>
      <c r="BT39" s="76" t="str">
        <f t="shared" si="48"/>
        <v>na</v>
      </c>
      <c r="BU39" s="76" t="str">
        <f t="shared" si="49"/>
        <v>na</v>
      </c>
      <c r="BW39" s="76">
        <f t="shared" si="50"/>
        <v>293.86</v>
      </c>
      <c r="BX39" s="76">
        <f t="shared" si="51"/>
        <v>495.95</v>
      </c>
      <c r="BY39" s="76">
        <f t="shared" si="52"/>
        <v>787.05</v>
      </c>
      <c r="BZ39" s="76" t="str">
        <f t="shared" si="53"/>
        <v>na</v>
      </c>
      <c r="CA39" s="76">
        <f t="shared" si="54"/>
        <v>212.49</v>
      </c>
      <c r="CB39" s="76" t="str">
        <f t="shared" si="55"/>
        <v>na</v>
      </c>
      <c r="CC39" s="76" t="str">
        <f t="shared" si="56"/>
        <v>na</v>
      </c>
      <c r="CD39" s="76" t="str">
        <f t="shared" si="57"/>
        <v>na</v>
      </c>
      <c r="CE39" s="76" t="str">
        <f t="shared" si="58"/>
        <v>na</v>
      </c>
      <c r="CF39" s="76" t="str">
        <f t="shared" si="59"/>
        <v>na</v>
      </c>
      <c r="CI39" s="111" t="s">
        <v>97</v>
      </c>
      <c r="CJ39" s="75">
        <v>32</v>
      </c>
      <c r="CK39" s="75">
        <v>32</v>
      </c>
      <c r="CL39" s="75">
        <v>116</v>
      </c>
      <c r="CM39" s="75">
        <v>41</v>
      </c>
      <c r="CN39" s="75">
        <v>57</v>
      </c>
      <c r="CO39" s="75"/>
      <c r="CP39" s="75"/>
      <c r="CQ39" s="75"/>
      <c r="CR39" s="75"/>
    </row>
    <row r="40" spans="1:96" x14ac:dyDescent="0.25">
      <c r="A40" s="10" t="s">
        <v>42</v>
      </c>
      <c r="B40" s="15">
        <v>43</v>
      </c>
      <c r="C40" s="15">
        <v>30</v>
      </c>
      <c r="D40" s="15">
        <v>44</v>
      </c>
      <c r="E40" s="15">
        <v>53</v>
      </c>
      <c r="F40" s="34">
        <v>46</v>
      </c>
      <c r="G40" s="32">
        <v>42</v>
      </c>
      <c r="H40" s="15">
        <v>30</v>
      </c>
      <c r="I40" s="15">
        <v>33</v>
      </c>
      <c r="J40" s="15">
        <v>22</v>
      </c>
      <c r="K40" s="50">
        <v>32</v>
      </c>
      <c r="L40" s="32">
        <v>149</v>
      </c>
      <c r="M40" s="15">
        <v>125</v>
      </c>
      <c r="N40" s="15">
        <v>124</v>
      </c>
      <c r="O40" s="15">
        <v>86</v>
      </c>
      <c r="P40" s="34">
        <v>98</v>
      </c>
      <c r="Q40" s="32">
        <v>32</v>
      </c>
      <c r="R40" s="15">
        <v>39</v>
      </c>
      <c r="S40" s="15">
        <v>32</v>
      </c>
      <c r="T40" s="15">
        <v>69</v>
      </c>
      <c r="U40" s="50">
        <v>55</v>
      </c>
      <c r="V40" s="32">
        <v>64</v>
      </c>
      <c r="W40" s="15">
        <v>48</v>
      </c>
      <c r="X40" s="15">
        <v>58</v>
      </c>
      <c r="Y40" s="15">
        <v>55</v>
      </c>
      <c r="Z40" s="34">
        <v>46</v>
      </c>
      <c r="AA40" s="56"/>
      <c r="AB40" s="21"/>
      <c r="AC40" s="21"/>
      <c r="AD40" s="21"/>
      <c r="AE40" s="57"/>
      <c r="AF40" s="32"/>
      <c r="AG40" s="15"/>
      <c r="AH40" s="15"/>
      <c r="AI40" s="15"/>
      <c r="AJ40" s="34"/>
      <c r="AK40" s="56"/>
      <c r="AL40" s="21"/>
      <c r="AM40" s="21"/>
      <c r="AN40" s="21"/>
      <c r="AO40" s="57"/>
      <c r="AP40" s="29"/>
      <c r="AQ40" s="22"/>
      <c r="AR40" s="22"/>
      <c r="AS40" s="22"/>
      <c r="AT40" s="23"/>
      <c r="AU40" s="32"/>
      <c r="AV40" s="15"/>
      <c r="AW40" s="15"/>
      <c r="AX40" s="15"/>
      <c r="AY40" s="51"/>
      <c r="BA40" s="72">
        <f t="shared" si="30"/>
        <v>44</v>
      </c>
      <c r="BB40" s="73">
        <f t="shared" si="31"/>
        <v>32</v>
      </c>
      <c r="BC40" s="74">
        <f t="shared" si="32"/>
        <v>116</v>
      </c>
      <c r="BD40" s="74">
        <f t="shared" si="33"/>
        <v>42</v>
      </c>
      <c r="BE40" s="74">
        <f t="shared" si="34"/>
        <v>54</v>
      </c>
      <c r="BF40" s="74" t="str">
        <f t="shared" si="35"/>
        <v>na</v>
      </c>
      <c r="BG40" s="74" t="str">
        <f t="shared" si="36"/>
        <v>na</v>
      </c>
      <c r="BH40" s="74" t="str">
        <f t="shared" si="37"/>
        <v>na</v>
      </c>
      <c r="BI40" s="74" t="str">
        <f t="shared" si="38"/>
        <v>na</v>
      </c>
      <c r="BJ40" s="74" t="str">
        <f t="shared" si="39"/>
        <v>na</v>
      </c>
      <c r="BL40" s="76">
        <f t="shared" si="40"/>
        <v>294.8</v>
      </c>
      <c r="BM40" s="76">
        <f t="shared" si="41"/>
        <v>392.64</v>
      </c>
      <c r="BN40" s="76">
        <f t="shared" si="42"/>
        <v>613.64</v>
      </c>
      <c r="BO40" s="76">
        <f t="shared" si="43"/>
        <v>233.94</v>
      </c>
      <c r="BP40" s="76">
        <f t="shared" si="44"/>
        <v>187.92</v>
      </c>
      <c r="BQ40" s="76" t="str">
        <f t="shared" si="45"/>
        <v>na</v>
      </c>
      <c r="BR40" s="76" t="str">
        <f t="shared" si="46"/>
        <v>na</v>
      </c>
      <c r="BS40" s="76" t="str">
        <f t="shared" si="47"/>
        <v>na</v>
      </c>
      <c r="BT40" s="76" t="str">
        <f t="shared" si="48"/>
        <v>na</v>
      </c>
      <c r="BU40" s="76" t="str">
        <f t="shared" si="49"/>
        <v>na</v>
      </c>
      <c r="BW40" s="76">
        <f t="shared" si="50"/>
        <v>253.53</v>
      </c>
      <c r="BX40" s="76">
        <f t="shared" si="51"/>
        <v>337.67</v>
      </c>
      <c r="BY40" s="76">
        <f t="shared" si="52"/>
        <v>527.73</v>
      </c>
      <c r="BZ40" s="76">
        <f t="shared" si="53"/>
        <v>201.19</v>
      </c>
      <c r="CA40" s="76">
        <f t="shared" si="54"/>
        <v>161.61000000000001</v>
      </c>
      <c r="CB40" s="76" t="str">
        <f t="shared" si="55"/>
        <v>na</v>
      </c>
      <c r="CC40" s="76" t="str">
        <f t="shared" si="56"/>
        <v>na</v>
      </c>
      <c r="CD40" s="76" t="str">
        <f t="shared" si="57"/>
        <v>na</v>
      </c>
      <c r="CE40" s="76" t="str">
        <f t="shared" si="58"/>
        <v>na</v>
      </c>
      <c r="CF40" s="76" t="str">
        <f t="shared" si="59"/>
        <v>na</v>
      </c>
      <c r="CI40" s="111" t="s">
        <v>42</v>
      </c>
      <c r="CJ40" s="75">
        <v>30</v>
      </c>
      <c r="CK40" s="75">
        <v>20</v>
      </c>
      <c r="CL40" s="75">
        <v>67</v>
      </c>
      <c r="CM40" s="75">
        <v>32</v>
      </c>
      <c r="CN40" s="75">
        <v>33</v>
      </c>
      <c r="CO40" s="75"/>
      <c r="CP40" s="75"/>
      <c r="CQ40" s="75">
        <v>989</v>
      </c>
      <c r="CR40" s="75"/>
    </row>
    <row r="41" spans="1:96" x14ac:dyDescent="0.25">
      <c r="A41" s="10" t="s">
        <v>43</v>
      </c>
      <c r="B41" s="15">
        <v>50</v>
      </c>
      <c r="C41" s="15">
        <v>37</v>
      </c>
      <c r="D41" s="15">
        <v>48</v>
      </c>
      <c r="E41" s="15">
        <v>44</v>
      </c>
      <c r="F41" s="34">
        <v>57</v>
      </c>
      <c r="G41" s="32">
        <v>47</v>
      </c>
      <c r="H41" s="15">
        <v>37</v>
      </c>
      <c r="I41" s="15">
        <v>46</v>
      </c>
      <c r="J41" s="15">
        <v>46</v>
      </c>
      <c r="K41" s="50">
        <v>41</v>
      </c>
      <c r="L41" s="32">
        <v>175</v>
      </c>
      <c r="M41" s="15">
        <v>149</v>
      </c>
      <c r="N41" s="15">
        <v>185</v>
      </c>
      <c r="O41" s="15">
        <v>166</v>
      </c>
      <c r="P41" s="34">
        <v>145</v>
      </c>
      <c r="Q41" s="32">
        <v>60</v>
      </c>
      <c r="R41" s="15">
        <v>45</v>
      </c>
      <c r="S41" s="15">
        <v>37</v>
      </c>
      <c r="T41" s="15">
        <v>59</v>
      </c>
      <c r="U41" s="58">
        <v>39</v>
      </c>
      <c r="V41" s="32">
        <v>86</v>
      </c>
      <c r="W41" s="15">
        <v>47</v>
      </c>
      <c r="X41" s="15">
        <v>65</v>
      </c>
      <c r="Y41" s="15">
        <v>71</v>
      </c>
      <c r="Z41" s="34">
        <v>74</v>
      </c>
      <c r="AA41" s="56"/>
      <c r="AB41" s="21"/>
      <c r="AC41" s="21"/>
      <c r="AD41" s="21"/>
      <c r="AE41" s="57"/>
      <c r="AF41" s="32">
        <v>62</v>
      </c>
      <c r="AG41" s="15">
        <v>57</v>
      </c>
      <c r="AH41" s="15">
        <v>43</v>
      </c>
      <c r="AI41" s="15">
        <v>80</v>
      </c>
      <c r="AJ41" s="34">
        <v>63</v>
      </c>
      <c r="AK41" s="56"/>
      <c r="AL41" s="21"/>
      <c r="AM41" s="21"/>
      <c r="AN41" s="21"/>
      <c r="AO41" s="57"/>
      <c r="AP41" s="29"/>
      <c r="AQ41" s="22"/>
      <c r="AR41" s="22"/>
      <c r="AS41" s="22"/>
      <c r="AT41" s="23"/>
      <c r="AU41" s="32"/>
      <c r="AV41" s="15"/>
      <c r="AW41" s="15"/>
      <c r="AX41" s="15"/>
      <c r="AY41" s="51"/>
      <c r="BA41" s="72">
        <f t="shared" si="30"/>
        <v>47</v>
      </c>
      <c r="BB41" s="73">
        <f t="shared" si="31"/>
        <v>44</v>
      </c>
      <c r="BC41" s="74">
        <f t="shared" si="32"/>
        <v>163</v>
      </c>
      <c r="BD41" s="74">
        <f t="shared" si="33"/>
        <v>48</v>
      </c>
      <c r="BE41" s="74">
        <f t="shared" si="34"/>
        <v>70</v>
      </c>
      <c r="BF41" s="74" t="str">
        <f t="shared" si="35"/>
        <v>na</v>
      </c>
      <c r="BG41" s="74">
        <f t="shared" si="36"/>
        <v>61</v>
      </c>
      <c r="BH41" s="74" t="str">
        <f t="shared" si="37"/>
        <v>na</v>
      </c>
      <c r="BI41" s="74" t="str">
        <f t="shared" si="38"/>
        <v>na</v>
      </c>
      <c r="BJ41" s="74" t="str">
        <f t="shared" si="39"/>
        <v>na</v>
      </c>
      <c r="BL41" s="76">
        <f t="shared" si="40"/>
        <v>314.89999999999998</v>
      </c>
      <c r="BM41" s="76">
        <f t="shared" si="41"/>
        <v>539.88</v>
      </c>
      <c r="BN41" s="76">
        <f t="shared" si="42"/>
        <v>862.27</v>
      </c>
      <c r="BO41" s="76">
        <f t="shared" si="43"/>
        <v>267.36</v>
      </c>
      <c r="BP41" s="76">
        <f t="shared" si="44"/>
        <v>243.6</v>
      </c>
      <c r="BQ41" s="76" t="str">
        <f t="shared" si="45"/>
        <v>na</v>
      </c>
      <c r="BR41" s="76">
        <f t="shared" si="46"/>
        <v>311.10000000000002</v>
      </c>
      <c r="BS41" s="76" t="str">
        <f t="shared" si="47"/>
        <v>na</v>
      </c>
      <c r="BT41" s="76" t="str">
        <f t="shared" si="48"/>
        <v>na</v>
      </c>
      <c r="BU41" s="76" t="str">
        <f t="shared" si="49"/>
        <v>na</v>
      </c>
      <c r="BW41" s="76">
        <f t="shared" si="50"/>
        <v>270.81</v>
      </c>
      <c r="BX41" s="76">
        <f t="shared" si="51"/>
        <v>464.3</v>
      </c>
      <c r="BY41" s="76">
        <f t="shared" si="52"/>
        <v>741.55</v>
      </c>
      <c r="BZ41" s="76">
        <f t="shared" si="53"/>
        <v>229.93</v>
      </c>
      <c r="CA41" s="76">
        <f t="shared" si="54"/>
        <v>209.5</v>
      </c>
      <c r="CB41" s="76" t="str">
        <f t="shared" si="55"/>
        <v>na</v>
      </c>
      <c r="CC41" s="76">
        <f t="shared" si="56"/>
        <v>267.55</v>
      </c>
      <c r="CD41" s="76" t="str">
        <f t="shared" si="57"/>
        <v>na</v>
      </c>
      <c r="CE41" s="76" t="str">
        <f t="shared" si="58"/>
        <v>na</v>
      </c>
      <c r="CF41" s="76" t="str">
        <f t="shared" si="59"/>
        <v>na</v>
      </c>
      <c r="CI41" s="111" t="s">
        <v>43</v>
      </c>
      <c r="CJ41" s="75">
        <v>34</v>
      </c>
      <c r="CK41" s="75">
        <v>30</v>
      </c>
      <c r="CL41" s="75">
        <v>113</v>
      </c>
      <c r="CM41" s="145">
        <v>39</v>
      </c>
      <c r="CN41" s="75">
        <v>43</v>
      </c>
      <c r="CO41" s="75"/>
      <c r="CP41" s="75"/>
      <c r="CQ41" s="75">
        <v>989</v>
      </c>
      <c r="CR41" s="75"/>
    </row>
    <row r="42" spans="1:96" x14ac:dyDescent="0.25">
      <c r="A42" s="10" t="s">
        <v>44</v>
      </c>
      <c r="B42" s="15">
        <v>52</v>
      </c>
      <c r="C42" s="15">
        <v>49</v>
      </c>
      <c r="D42" s="15">
        <v>58</v>
      </c>
      <c r="E42" s="15">
        <v>61</v>
      </c>
      <c r="F42" s="34">
        <v>52</v>
      </c>
      <c r="G42" s="32">
        <v>34</v>
      </c>
      <c r="H42" s="15">
        <v>29</v>
      </c>
      <c r="I42" s="15">
        <v>36</v>
      </c>
      <c r="J42" s="15">
        <v>39</v>
      </c>
      <c r="K42" s="50">
        <v>30</v>
      </c>
      <c r="L42" s="32">
        <v>97</v>
      </c>
      <c r="M42" s="15">
        <v>97</v>
      </c>
      <c r="N42" s="15">
        <v>144</v>
      </c>
      <c r="O42" s="15">
        <v>139</v>
      </c>
      <c r="P42" s="34">
        <v>86</v>
      </c>
      <c r="Q42" s="32">
        <v>65</v>
      </c>
      <c r="R42" s="15">
        <v>48</v>
      </c>
      <c r="S42" s="15">
        <v>81</v>
      </c>
      <c r="T42" s="15">
        <v>70</v>
      </c>
      <c r="U42" s="50">
        <v>60</v>
      </c>
      <c r="V42" s="32">
        <v>41</v>
      </c>
      <c r="W42" s="15">
        <v>46</v>
      </c>
      <c r="X42" s="15">
        <v>73</v>
      </c>
      <c r="Y42" s="15">
        <v>50</v>
      </c>
      <c r="Z42" s="34">
        <v>45</v>
      </c>
      <c r="AA42" s="29">
        <v>18</v>
      </c>
      <c r="AB42" s="22">
        <v>12</v>
      </c>
      <c r="AC42" s="22">
        <v>16</v>
      </c>
      <c r="AD42" s="22">
        <v>15</v>
      </c>
      <c r="AE42" s="23">
        <v>20</v>
      </c>
      <c r="AF42" s="32"/>
      <c r="AG42" s="15"/>
      <c r="AH42" s="15"/>
      <c r="AI42" s="15"/>
      <c r="AJ42" s="34"/>
      <c r="AK42" s="28">
        <v>1657</v>
      </c>
      <c r="AL42" s="19">
        <v>1480</v>
      </c>
      <c r="AM42" s="19">
        <v>1670</v>
      </c>
      <c r="AN42" s="19">
        <v>2348</v>
      </c>
      <c r="AO42" s="20">
        <v>1318</v>
      </c>
      <c r="AP42" s="28">
        <v>1888</v>
      </c>
      <c r="AQ42" s="19">
        <v>1349</v>
      </c>
      <c r="AR42" s="19">
        <v>1893</v>
      </c>
      <c r="AS42" s="19">
        <v>1990</v>
      </c>
      <c r="AT42" s="20">
        <v>1830</v>
      </c>
      <c r="AU42" s="32">
        <v>2030</v>
      </c>
      <c r="AV42" s="15">
        <v>1450</v>
      </c>
      <c r="AW42" s="15">
        <v>1950</v>
      </c>
      <c r="AX42" s="15">
        <v>2050</v>
      </c>
      <c r="AY42" s="51">
        <v>2130</v>
      </c>
      <c r="BA42" s="72">
        <f t="shared" si="30"/>
        <v>54</v>
      </c>
      <c r="BB42" s="73">
        <f t="shared" si="31"/>
        <v>33</v>
      </c>
      <c r="BC42" s="74">
        <f t="shared" si="32"/>
        <v>111</v>
      </c>
      <c r="BD42" s="74">
        <f t="shared" si="33"/>
        <v>65</v>
      </c>
      <c r="BE42" s="74">
        <f t="shared" si="34"/>
        <v>47</v>
      </c>
      <c r="BF42" s="74">
        <f t="shared" si="35"/>
        <v>16</v>
      </c>
      <c r="BG42" s="74" t="str">
        <f t="shared" si="36"/>
        <v>na</v>
      </c>
      <c r="BH42" s="74">
        <f t="shared" si="37"/>
        <v>1602</v>
      </c>
      <c r="BI42" s="74">
        <f t="shared" si="38"/>
        <v>1870</v>
      </c>
      <c r="BJ42" s="74">
        <f t="shared" si="39"/>
        <v>2010</v>
      </c>
      <c r="BL42" s="76">
        <f t="shared" si="40"/>
        <v>361.8</v>
      </c>
      <c r="BM42" s="76">
        <f t="shared" si="41"/>
        <v>404.91</v>
      </c>
      <c r="BN42" s="76">
        <f t="shared" si="42"/>
        <v>587.19000000000005</v>
      </c>
      <c r="BO42" s="76">
        <f t="shared" si="43"/>
        <v>362.05</v>
      </c>
      <c r="BP42" s="76">
        <f t="shared" si="44"/>
        <v>163.56</v>
      </c>
      <c r="BQ42" s="76">
        <f t="shared" si="45"/>
        <v>212.32</v>
      </c>
      <c r="BR42" s="76" t="str">
        <f t="shared" si="46"/>
        <v>na</v>
      </c>
      <c r="BS42" s="76">
        <f t="shared" si="47"/>
        <v>345.71</v>
      </c>
      <c r="BT42" s="76">
        <f t="shared" si="48"/>
        <v>438.89</v>
      </c>
      <c r="BU42" s="76">
        <f t="shared" si="49"/>
        <v>280.8</v>
      </c>
      <c r="BW42" s="76">
        <f t="shared" si="50"/>
        <v>311.14999999999998</v>
      </c>
      <c r="BX42" s="76">
        <f t="shared" si="51"/>
        <v>348.22</v>
      </c>
      <c r="BY42" s="76">
        <f t="shared" si="52"/>
        <v>504.98</v>
      </c>
      <c r="BZ42" s="76">
        <f t="shared" si="53"/>
        <v>311.36</v>
      </c>
      <c r="CA42" s="76">
        <f t="shared" si="54"/>
        <v>140.66</v>
      </c>
      <c r="CB42" s="76">
        <f t="shared" si="55"/>
        <v>182.6</v>
      </c>
      <c r="CC42" s="76" t="str">
        <f t="shared" si="56"/>
        <v>na</v>
      </c>
      <c r="CD42" s="76">
        <f t="shared" si="57"/>
        <v>297.31</v>
      </c>
      <c r="CE42" s="76">
        <f t="shared" si="58"/>
        <v>377.45</v>
      </c>
      <c r="CF42" s="76">
        <f t="shared" si="59"/>
        <v>241.49</v>
      </c>
      <c r="CI42" s="111" t="s">
        <v>44</v>
      </c>
      <c r="CJ42" s="75">
        <v>33</v>
      </c>
      <c r="CK42" s="75">
        <v>20</v>
      </c>
      <c r="CL42" s="75">
        <v>59</v>
      </c>
      <c r="CM42" s="75">
        <v>39</v>
      </c>
      <c r="CN42" s="75">
        <v>34</v>
      </c>
      <c r="CO42" s="75">
        <v>9</v>
      </c>
      <c r="CP42" s="75">
        <v>884</v>
      </c>
      <c r="CQ42" s="75">
        <v>955</v>
      </c>
      <c r="CR42" s="75">
        <v>1330</v>
      </c>
    </row>
    <row r="43" spans="1:96" x14ac:dyDescent="0.25">
      <c r="A43" s="10" t="s">
        <v>45</v>
      </c>
      <c r="B43" s="15">
        <v>34</v>
      </c>
      <c r="C43" s="15">
        <v>48</v>
      </c>
      <c r="D43" s="15">
        <v>63</v>
      </c>
      <c r="E43" s="15">
        <v>51</v>
      </c>
      <c r="F43" s="34">
        <v>30</v>
      </c>
      <c r="G43" s="32">
        <v>31</v>
      </c>
      <c r="H43" s="15">
        <v>36</v>
      </c>
      <c r="I43" s="15">
        <v>45</v>
      </c>
      <c r="J43" s="15">
        <v>33</v>
      </c>
      <c r="K43" s="50">
        <v>18</v>
      </c>
      <c r="L43" s="32">
        <v>110</v>
      </c>
      <c r="M43" s="15">
        <v>48</v>
      </c>
      <c r="N43" s="15">
        <v>116</v>
      </c>
      <c r="O43" s="15">
        <v>51</v>
      </c>
      <c r="P43" s="34">
        <v>76</v>
      </c>
      <c r="Q43" s="32">
        <v>52</v>
      </c>
      <c r="R43" s="15">
        <v>53</v>
      </c>
      <c r="S43" s="15">
        <v>45</v>
      </c>
      <c r="T43" s="15">
        <v>61</v>
      </c>
      <c r="U43" s="50">
        <v>29</v>
      </c>
      <c r="V43" s="32">
        <v>58</v>
      </c>
      <c r="W43" s="15">
        <v>36</v>
      </c>
      <c r="X43" s="15">
        <v>45</v>
      </c>
      <c r="Y43" s="15">
        <v>55</v>
      </c>
      <c r="Z43" s="34">
        <v>51</v>
      </c>
      <c r="AA43" s="29"/>
      <c r="AB43" s="22"/>
      <c r="AC43" s="22"/>
      <c r="AD43" s="22"/>
      <c r="AE43" s="23"/>
      <c r="AF43" s="32"/>
      <c r="AG43" s="15"/>
      <c r="AH43" s="15"/>
      <c r="AI43" s="15"/>
      <c r="AJ43" s="34"/>
      <c r="AK43" s="29"/>
      <c r="AL43" s="22"/>
      <c r="AM43" s="22"/>
      <c r="AN43" s="22"/>
      <c r="AO43" s="23"/>
      <c r="AP43" s="29">
        <v>1424</v>
      </c>
      <c r="AQ43" s="22">
        <v>1246</v>
      </c>
      <c r="AR43" s="22">
        <v>1977</v>
      </c>
      <c r="AS43" s="22">
        <v>1669</v>
      </c>
      <c r="AT43" s="23">
        <v>1254</v>
      </c>
      <c r="AU43" s="32"/>
      <c r="AV43" s="15"/>
      <c r="AW43" s="15"/>
      <c r="AX43" s="15"/>
      <c r="AY43" s="51"/>
      <c r="BA43" s="72">
        <f t="shared" si="30"/>
        <v>44</v>
      </c>
      <c r="BB43" s="73">
        <f t="shared" si="31"/>
        <v>33</v>
      </c>
      <c r="BC43" s="74">
        <f t="shared" si="32"/>
        <v>79</v>
      </c>
      <c r="BD43" s="74">
        <f t="shared" si="33"/>
        <v>50</v>
      </c>
      <c r="BE43" s="74">
        <f t="shared" si="34"/>
        <v>50</v>
      </c>
      <c r="BF43" s="74" t="str">
        <f t="shared" si="35"/>
        <v>na</v>
      </c>
      <c r="BG43" s="74" t="str">
        <f t="shared" si="36"/>
        <v>na</v>
      </c>
      <c r="BH43" s="74" t="str">
        <f t="shared" si="37"/>
        <v>na</v>
      </c>
      <c r="BI43" s="74">
        <f t="shared" si="38"/>
        <v>1449</v>
      </c>
      <c r="BJ43" s="74" t="str">
        <f t="shared" si="39"/>
        <v>na</v>
      </c>
      <c r="BL43" s="76">
        <f t="shared" si="40"/>
        <v>294.8</v>
      </c>
      <c r="BM43" s="76">
        <f t="shared" si="41"/>
        <v>404.91</v>
      </c>
      <c r="BN43" s="76">
        <f t="shared" si="42"/>
        <v>417.91</v>
      </c>
      <c r="BO43" s="76">
        <f t="shared" si="43"/>
        <v>278.5</v>
      </c>
      <c r="BP43" s="76">
        <f t="shared" si="44"/>
        <v>174</v>
      </c>
      <c r="BQ43" s="76" t="str">
        <f t="shared" si="45"/>
        <v>na</v>
      </c>
      <c r="BR43" s="76" t="str">
        <f t="shared" si="46"/>
        <v>na</v>
      </c>
      <c r="BS43" s="76" t="str">
        <f t="shared" si="47"/>
        <v>na</v>
      </c>
      <c r="BT43" s="76">
        <f t="shared" si="48"/>
        <v>340.08</v>
      </c>
      <c r="BU43" s="76" t="str">
        <f t="shared" si="49"/>
        <v>na</v>
      </c>
      <c r="BW43" s="76">
        <f t="shared" si="50"/>
        <v>253.53</v>
      </c>
      <c r="BX43" s="76">
        <f t="shared" si="51"/>
        <v>348.22</v>
      </c>
      <c r="BY43" s="76">
        <f t="shared" si="52"/>
        <v>359.4</v>
      </c>
      <c r="BZ43" s="76">
        <f t="shared" si="53"/>
        <v>239.51</v>
      </c>
      <c r="CA43" s="76">
        <f t="shared" si="54"/>
        <v>149.63999999999999</v>
      </c>
      <c r="CB43" s="76" t="str">
        <f t="shared" si="55"/>
        <v>na</v>
      </c>
      <c r="CC43" s="76" t="str">
        <f t="shared" si="56"/>
        <v>na</v>
      </c>
      <c r="CD43" s="76" t="str">
        <f t="shared" si="57"/>
        <v>na</v>
      </c>
      <c r="CE43" s="76">
        <f t="shared" si="58"/>
        <v>292.47000000000003</v>
      </c>
      <c r="CF43" s="76" t="str">
        <f t="shared" si="59"/>
        <v>na</v>
      </c>
      <c r="CI43" s="111" t="s">
        <v>45</v>
      </c>
      <c r="CJ43" s="75">
        <v>25</v>
      </c>
      <c r="CK43" s="75">
        <v>17</v>
      </c>
      <c r="CL43" s="75">
        <v>48</v>
      </c>
      <c r="CM43" s="75">
        <v>29</v>
      </c>
      <c r="CN43" s="75">
        <v>36</v>
      </c>
      <c r="CO43" s="75">
        <v>9</v>
      </c>
      <c r="CP43" s="75">
        <v>831</v>
      </c>
      <c r="CQ43" s="75">
        <v>840</v>
      </c>
      <c r="CR43" s="75"/>
    </row>
    <row r="44" spans="1:96" x14ac:dyDescent="0.25">
      <c r="A44" s="10" t="s">
        <v>46</v>
      </c>
      <c r="B44" s="15">
        <v>53</v>
      </c>
      <c r="C44" s="15">
        <v>35</v>
      </c>
      <c r="D44" s="15">
        <v>51</v>
      </c>
      <c r="E44" s="15">
        <v>54</v>
      </c>
      <c r="F44" s="34">
        <v>50</v>
      </c>
      <c r="G44" s="32">
        <v>45</v>
      </c>
      <c r="H44" s="15">
        <v>38</v>
      </c>
      <c r="I44" s="15">
        <v>43</v>
      </c>
      <c r="J44" s="15">
        <v>46</v>
      </c>
      <c r="K44" s="50">
        <v>49</v>
      </c>
      <c r="L44" s="32">
        <v>173</v>
      </c>
      <c r="M44" s="15">
        <v>144</v>
      </c>
      <c r="N44" s="15">
        <v>149</v>
      </c>
      <c r="O44" s="15">
        <v>170</v>
      </c>
      <c r="P44" s="34">
        <v>167</v>
      </c>
      <c r="Q44" s="32">
        <v>61</v>
      </c>
      <c r="R44" s="15">
        <v>60</v>
      </c>
      <c r="S44" s="15">
        <v>45</v>
      </c>
      <c r="T44" s="15">
        <v>65</v>
      </c>
      <c r="U44" s="50">
        <v>49</v>
      </c>
      <c r="V44" s="32">
        <v>100</v>
      </c>
      <c r="W44" s="15">
        <v>67</v>
      </c>
      <c r="X44" s="15">
        <v>80</v>
      </c>
      <c r="Y44" s="15">
        <v>82</v>
      </c>
      <c r="Z44" s="34">
        <v>83</v>
      </c>
      <c r="AA44" s="29"/>
      <c r="AB44" s="22"/>
      <c r="AC44" s="22"/>
      <c r="AD44" s="22"/>
      <c r="AE44" s="23"/>
      <c r="AF44" s="32">
        <v>62</v>
      </c>
      <c r="AG44" s="15">
        <v>57</v>
      </c>
      <c r="AH44" s="15">
        <v>43</v>
      </c>
      <c r="AI44" s="15">
        <v>80</v>
      </c>
      <c r="AJ44" s="34">
        <v>63</v>
      </c>
      <c r="AK44" s="29">
        <v>1530</v>
      </c>
      <c r="AL44" s="22">
        <v>1400</v>
      </c>
      <c r="AM44" s="22">
        <v>1470</v>
      </c>
      <c r="AN44" s="22">
        <v>1950</v>
      </c>
      <c r="AO44" s="23">
        <v>1553</v>
      </c>
      <c r="AP44" s="29">
        <v>1872</v>
      </c>
      <c r="AQ44" s="22">
        <v>2013</v>
      </c>
      <c r="AR44" s="22">
        <v>1977</v>
      </c>
      <c r="AS44" s="22">
        <v>2032</v>
      </c>
      <c r="AT44" s="59">
        <v>1190</v>
      </c>
      <c r="AU44" s="32"/>
      <c r="AV44" s="15"/>
      <c r="AW44" s="15"/>
      <c r="AX44" s="15"/>
      <c r="AY44" s="51"/>
      <c r="BA44" s="72">
        <f t="shared" si="30"/>
        <v>51</v>
      </c>
      <c r="BB44" s="73">
        <f t="shared" si="31"/>
        <v>45</v>
      </c>
      <c r="BC44" s="74">
        <f t="shared" si="32"/>
        <v>162</v>
      </c>
      <c r="BD44" s="74">
        <f t="shared" si="33"/>
        <v>57</v>
      </c>
      <c r="BE44" s="74">
        <f t="shared" si="34"/>
        <v>82</v>
      </c>
      <c r="BF44" s="74" t="str">
        <f t="shared" si="35"/>
        <v>na</v>
      </c>
      <c r="BG44" s="74">
        <f t="shared" si="36"/>
        <v>61</v>
      </c>
      <c r="BH44" s="74">
        <f t="shared" si="37"/>
        <v>1518</v>
      </c>
      <c r="BI44" s="74">
        <f t="shared" si="38"/>
        <v>1954</v>
      </c>
      <c r="BJ44" s="74" t="str">
        <f t="shared" si="39"/>
        <v>na</v>
      </c>
      <c r="BL44" s="76">
        <f t="shared" si="40"/>
        <v>341.7</v>
      </c>
      <c r="BM44" s="76">
        <f t="shared" si="41"/>
        <v>552.15</v>
      </c>
      <c r="BN44" s="76">
        <f t="shared" si="42"/>
        <v>856.98</v>
      </c>
      <c r="BO44" s="76">
        <f t="shared" si="43"/>
        <v>317.49</v>
      </c>
      <c r="BP44" s="76">
        <f t="shared" si="44"/>
        <v>285.36</v>
      </c>
      <c r="BQ44" s="76" t="str">
        <f t="shared" si="45"/>
        <v>na</v>
      </c>
      <c r="BR44" s="76">
        <f t="shared" si="46"/>
        <v>311.10000000000002</v>
      </c>
      <c r="BS44" s="76">
        <f t="shared" si="47"/>
        <v>327.58</v>
      </c>
      <c r="BT44" s="76">
        <f t="shared" si="48"/>
        <v>458.6</v>
      </c>
      <c r="BU44" s="76" t="str">
        <f t="shared" si="49"/>
        <v>na</v>
      </c>
      <c r="BW44" s="76">
        <f t="shared" si="50"/>
        <v>293.86</v>
      </c>
      <c r="BX44" s="76">
        <f t="shared" si="51"/>
        <v>474.85</v>
      </c>
      <c r="BY44" s="76">
        <f t="shared" si="52"/>
        <v>737</v>
      </c>
      <c r="BZ44" s="76">
        <f t="shared" si="53"/>
        <v>273.04000000000002</v>
      </c>
      <c r="CA44" s="76">
        <f t="shared" si="54"/>
        <v>245.41</v>
      </c>
      <c r="CB44" s="76" t="str">
        <f t="shared" si="55"/>
        <v>na</v>
      </c>
      <c r="CC44" s="76">
        <f t="shared" si="56"/>
        <v>267.55</v>
      </c>
      <c r="CD44" s="76">
        <f t="shared" si="57"/>
        <v>281.72000000000003</v>
      </c>
      <c r="CE44" s="76">
        <f t="shared" si="58"/>
        <v>394.4</v>
      </c>
      <c r="CF44" s="76" t="str">
        <f t="shared" si="59"/>
        <v>na</v>
      </c>
      <c r="CI44" s="111" t="s">
        <v>46</v>
      </c>
      <c r="CJ44" s="75">
        <v>35</v>
      </c>
      <c r="CK44" s="75">
        <v>28</v>
      </c>
      <c r="CL44" s="75">
        <v>103</v>
      </c>
      <c r="CM44" s="75">
        <v>37</v>
      </c>
      <c r="CN44" s="75">
        <v>47</v>
      </c>
      <c r="CO44" s="75">
        <v>11</v>
      </c>
      <c r="CP44" s="75">
        <v>1057</v>
      </c>
      <c r="CQ44" s="75">
        <v>1190</v>
      </c>
      <c r="CR44" s="75"/>
    </row>
    <row r="45" spans="1:96" x14ac:dyDescent="0.25">
      <c r="A45" s="10" t="s">
        <v>100</v>
      </c>
      <c r="B45" s="15"/>
      <c r="C45" s="15"/>
      <c r="D45" s="15"/>
      <c r="E45" s="15"/>
      <c r="F45" s="34"/>
      <c r="G45" s="32"/>
      <c r="H45" s="15"/>
      <c r="I45" s="15"/>
      <c r="J45" s="15"/>
      <c r="K45" s="50"/>
      <c r="L45" s="32"/>
      <c r="M45" s="15"/>
      <c r="N45" s="15"/>
      <c r="O45" s="15"/>
      <c r="P45" s="34"/>
      <c r="Q45" s="32"/>
      <c r="R45" s="15"/>
      <c r="S45" s="15"/>
      <c r="T45" s="15"/>
      <c r="U45" s="50"/>
      <c r="V45" s="32"/>
      <c r="W45" s="15"/>
      <c r="X45" s="15"/>
      <c r="Y45" s="15"/>
      <c r="Z45" s="34"/>
      <c r="AA45" s="56"/>
      <c r="AB45" s="21"/>
      <c r="AC45" s="21"/>
      <c r="AD45" s="21"/>
      <c r="AE45" s="57"/>
      <c r="AF45" s="32"/>
      <c r="AG45" s="15"/>
      <c r="AH45" s="15"/>
      <c r="AI45" s="15"/>
      <c r="AJ45" s="34"/>
      <c r="AK45" s="56"/>
      <c r="AL45" s="21"/>
      <c r="AM45" s="21"/>
      <c r="AN45" s="21"/>
      <c r="AO45" s="57"/>
      <c r="AP45" s="56"/>
      <c r="AQ45" s="21"/>
      <c r="AR45" s="21"/>
      <c r="AS45" s="21"/>
      <c r="AT45" s="57"/>
      <c r="AU45" s="32"/>
      <c r="AV45" s="15"/>
      <c r="AW45" s="15"/>
      <c r="AX45" s="15"/>
      <c r="AY45" s="51"/>
      <c r="BA45" s="72" t="str">
        <f t="shared" si="30"/>
        <v>na</v>
      </c>
      <c r="BB45" s="73" t="str">
        <f t="shared" si="31"/>
        <v>na</v>
      </c>
      <c r="BC45" s="74" t="str">
        <f t="shared" si="32"/>
        <v>na</v>
      </c>
      <c r="BD45" s="74" t="str">
        <f t="shared" si="33"/>
        <v>na</v>
      </c>
      <c r="BE45" s="74" t="str">
        <f t="shared" si="34"/>
        <v>na</v>
      </c>
      <c r="BF45" s="74" t="str">
        <f t="shared" si="35"/>
        <v>na</v>
      </c>
      <c r="BG45" s="74" t="str">
        <f t="shared" si="36"/>
        <v>na</v>
      </c>
      <c r="BH45" s="74" t="str">
        <f t="shared" si="37"/>
        <v>na</v>
      </c>
      <c r="BI45" s="74" t="str">
        <f t="shared" si="38"/>
        <v>na</v>
      </c>
      <c r="BJ45" s="74" t="str">
        <f t="shared" si="39"/>
        <v>na</v>
      </c>
      <c r="BL45" s="76" t="str">
        <f t="shared" si="40"/>
        <v>na</v>
      </c>
      <c r="BM45" s="76" t="str">
        <f t="shared" si="41"/>
        <v>na</v>
      </c>
      <c r="BN45" s="76" t="str">
        <f t="shared" si="42"/>
        <v>na</v>
      </c>
      <c r="BO45" s="76" t="str">
        <f t="shared" si="43"/>
        <v>na</v>
      </c>
      <c r="BP45" s="76" t="str">
        <f t="shared" si="44"/>
        <v>na</v>
      </c>
      <c r="BQ45" s="76" t="str">
        <f t="shared" si="45"/>
        <v>na</v>
      </c>
      <c r="BR45" s="76" t="str">
        <f t="shared" si="46"/>
        <v>na</v>
      </c>
      <c r="BS45" s="76" t="str">
        <f t="shared" si="47"/>
        <v>na</v>
      </c>
      <c r="BT45" s="76" t="str">
        <f t="shared" si="48"/>
        <v>na</v>
      </c>
      <c r="BU45" s="76" t="str">
        <f t="shared" si="49"/>
        <v>na</v>
      </c>
      <c r="BW45" s="76" t="str">
        <f t="shared" si="50"/>
        <v>na</v>
      </c>
      <c r="BX45" s="76" t="str">
        <f t="shared" si="51"/>
        <v>na</v>
      </c>
      <c r="BY45" s="76" t="str">
        <f t="shared" si="52"/>
        <v>na</v>
      </c>
      <c r="BZ45" s="76" t="str">
        <f t="shared" si="53"/>
        <v>na</v>
      </c>
      <c r="CA45" s="76" t="str">
        <f t="shared" si="54"/>
        <v>na</v>
      </c>
      <c r="CB45" s="76" t="str">
        <f t="shared" si="55"/>
        <v>na</v>
      </c>
      <c r="CC45" s="76" t="str">
        <f t="shared" si="56"/>
        <v>na</v>
      </c>
      <c r="CD45" s="76" t="str">
        <f t="shared" si="57"/>
        <v>na</v>
      </c>
      <c r="CE45" s="76" t="str">
        <f t="shared" si="58"/>
        <v>na</v>
      </c>
      <c r="CF45" s="76" t="str">
        <f t="shared" si="59"/>
        <v>na</v>
      </c>
      <c r="CI45" s="111" t="s">
        <v>100</v>
      </c>
      <c r="CJ45" s="75">
        <v>36</v>
      </c>
      <c r="CK45" s="75"/>
      <c r="CL45" s="75">
        <v>115</v>
      </c>
      <c r="CM45" s="75"/>
      <c r="CN45" s="75">
        <v>46</v>
      </c>
      <c r="CO45" s="75"/>
      <c r="CP45" s="75"/>
      <c r="CQ45" s="75"/>
      <c r="CR45" s="75"/>
    </row>
    <row r="46" spans="1:96" x14ac:dyDescent="0.25">
      <c r="A46" s="10" t="s">
        <v>47</v>
      </c>
      <c r="B46" s="15">
        <v>46</v>
      </c>
      <c r="C46" s="15">
        <v>52</v>
      </c>
      <c r="D46" s="15">
        <v>61</v>
      </c>
      <c r="E46" s="15">
        <v>59</v>
      </c>
      <c r="F46" s="34">
        <v>46</v>
      </c>
      <c r="G46" s="32">
        <v>33</v>
      </c>
      <c r="H46" s="15">
        <v>30</v>
      </c>
      <c r="I46" s="15">
        <v>41</v>
      </c>
      <c r="J46" s="15">
        <v>36</v>
      </c>
      <c r="K46" s="50">
        <v>24</v>
      </c>
      <c r="L46" s="32">
        <v>123</v>
      </c>
      <c r="M46" s="15">
        <v>77</v>
      </c>
      <c r="N46" s="15">
        <v>120</v>
      </c>
      <c r="O46" s="15">
        <v>122</v>
      </c>
      <c r="P46" s="34">
        <v>80</v>
      </c>
      <c r="Q46" s="32">
        <v>52</v>
      </c>
      <c r="R46" s="15">
        <v>53</v>
      </c>
      <c r="S46" s="15">
        <v>45</v>
      </c>
      <c r="T46" s="15">
        <v>71</v>
      </c>
      <c r="U46" s="50">
        <v>44</v>
      </c>
      <c r="V46" s="32">
        <v>62</v>
      </c>
      <c r="W46" s="15">
        <v>54</v>
      </c>
      <c r="X46" s="15">
        <v>50</v>
      </c>
      <c r="Y46" s="15">
        <v>45</v>
      </c>
      <c r="Z46" s="34">
        <v>72</v>
      </c>
      <c r="AA46" s="29">
        <v>17</v>
      </c>
      <c r="AB46" s="22">
        <v>12</v>
      </c>
      <c r="AC46" s="22">
        <v>16</v>
      </c>
      <c r="AD46" s="22">
        <v>15</v>
      </c>
      <c r="AE46" s="23">
        <v>20</v>
      </c>
      <c r="AF46" s="32"/>
      <c r="AG46" s="15"/>
      <c r="AH46" s="15"/>
      <c r="AI46" s="15"/>
      <c r="AJ46" s="34"/>
      <c r="AK46" s="29">
        <v>1385</v>
      </c>
      <c r="AL46" s="22">
        <v>1356</v>
      </c>
      <c r="AM46" s="22">
        <v>1147</v>
      </c>
      <c r="AN46" s="22">
        <v>2199</v>
      </c>
      <c r="AO46" s="23">
        <v>1773</v>
      </c>
      <c r="AP46" s="29">
        <v>1199</v>
      </c>
      <c r="AQ46" s="22">
        <v>1255</v>
      </c>
      <c r="AR46" s="22">
        <v>2375</v>
      </c>
      <c r="AS46" s="22">
        <v>1994</v>
      </c>
      <c r="AT46" s="23">
        <v>957</v>
      </c>
      <c r="AU46" s="32"/>
      <c r="AV46" s="15"/>
      <c r="AW46" s="15"/>
      <c r="AX46" s="15"/>
      <c r="AY46" s="51"/>
      <c r="BA46" s="72">
        <f t="shared" si="30"/>
        <v>52</v>
      </c>
      <c r="BB46" s="73">
        <f t="shared" si="31"/>
        <v>33</v>
      </c>
      <c r="BC46" s="74">
        <f t="shared" si="32"/>
        <v>107</v>
      </c>
      <c r="BD46" s="74">
        <f t="shared" si="33"/>
        <v>50</v>
      </c>
      <c r="BE46" s="74">
        <f t="shared" si="34"/>
        <v>55</v>
      </c>
      <c r="BF46" s="74">
        <f t="shared" si="35"/>
        <v>16</v>
      </c>
      <c r="BG46" s="74" t="str">
        <f t="shared" si="36"/>
        <v>na</v>
      </c>
      <c r="BH46" s="74">
        <f t="shared" si="37"/>
        <v>1505</v>
      </c>
      <c r="BI46" s="74">
        <f t="shared" si="38"/>
        <v>1483</v>
      </c>
      <c r="BJ46" s="74" t="str">
        <f t="shared" si="39"/>
        <v>na</v>
      </c>
      <c r="BL46" s="76">
        <f t="shared" si="40"/>
        <v>348.4</v>
      </c>
      <c r="BM46" s="76">
        <f t="shared" si="41"/>
        <v>404.91</v>
      </c>
      <c r="BN46" s="76">
        <f t="shared" si="42"/>
        <v>566.03</v>
      </c>
      <c r="BO46" s="76">
        <f t="shared" si="43"/>
        <v>278.5</v>
      </c>
      <c r="BP46" s="76">
        <f t="shared" si="44"/>
        <v>191.4</v>
      </c>
      <c r="BQ46" s="76">
        <f t="shared" si="45"/>
        <v>212.32</v>
      </c>
      <c r="BR46" s="76" t="str">
        <f t="shared" si="46"/>
        <v>na</v>
      </c>
      <c r="BS46" s="76">
        <f t="shared" si="47"/>
        <v>324.77999999999997</v>
      </c>
      <c r="BT46" s="76">
        <f t="shared" si="48"/>
        <v>348.06</v>
      </c>
      <c r="BU46" s="76" t="str">
        <f t="shared" si="49"/>
        <v>na</v>
      </c>
      <c r="BW46" s="76">
        <f t="shared" si="50"/>
        <v>299.62</v>
      </c>
      <c r="BX46" s="76">
        <f t="shared" si="51"/>
        <v>348.22</v>
      </c>
      <c r="BY46" s="76">
        <f t="shared" si="52"/>
        <v>486.79</v>
      </c>
      <c r="BZ46" s="76">
        <f t="shared" si="53"/>
        <v>239.51</v>
      </c>
      <c r="CA46" s="76">
        <f t="shared" si="54"/>
        <v>164.6</v>
      </c>
      <c r="CB46" s="76">
        <f t="shared" si="55"/>
        <v>182.6</v>
      </c>
      <c r="CC46" s="76" t="str">
        <f t="shared" si="56"/>
        <v>na</v>
      </c>
      <c r="CD46" s="76">
        <f t="shared" si="57"/>
        <v>279.31</v>
      </c>
      <c r="CE46" s="76">
        <f t="shared" si="58"/>
        <v>299.33</v>
      </c>
      <c r="CF46" s="76" t="str">
        <f t="shared" si="59"/>
        <v>na</v>
      </c>
      <c r="CI46" s="111" t="s">
        <v>47</v>
      </c>
      <c r="CJ46" s="75">
        <v>28</v>
      </c>
      <c r="CK46" s="75">
        <v>18</v>
      </c>
      <c r="CL46" s="75">
        <v>46</v>
      </c>
      <c r="CM46" s="75">
        <v>36</v>
      </c>
      <c r="CN46" s="75">
        <v>34</v>
      </c>
      <c r="CO46" s="75">
        <v>9</v>
      </c>
      <c r="CP46" s="75">
        <v>822</v>
      </c>
      <c r="CQ46" s="75">
        <v>788</v>
      </c>
      <c r="CR46" s="75"/>
    </row>
    <row r="47" spans="1:96" x14ac:dyDescent="0.25">
      <c r="A47" s="10" t="s">
        <v>48</v>
      </c>
      <c r="B47" s="15">
        <v>53</v>
      </c>
      <c r="C47" s="15">
        <v>39</v>
      </c>
      <c r="D47" s="15">
        <v>44</v>
      </c>
      <c r="E47" s="15">
        <v>39</v>
      </c>
      <c r="F47" s="34">
        <v>45</v>
      </c>
      <c r="G47" s="32">
        <v>49</v>
      </c>
      <c r="H47" s="15">
        <v>37</v>
      </c>
      <c r="I47" s="15">
        <v>48</v>
      </c>
      <c r="J47" s="15">
        <v>43</v>
      </c>
      <c r="K47" s="50">
        <v>44</v>
      </c>
      <c r="L47" s="32">
        <v>183</v>
      </c>
      <c r="M47" s="15">
        <v>159</v>
      </c>
      <c r="N47" s="15">
        <v>161</v>
      </c>
      <c r="O47" s="15">
        <v>161</v>
      </c>
      <c r="P47" s="34">
        <v>142</v>
      </c>
      <c r="Q47" s="32">
        <v>60</v>
      </c>
      <c r="R47" s="15">
        <v>45</v>
      </c>
      <c r="S47" s="15">
        <v>41</v>
      </c>
      <c r="T47" s="15">
        <v>59</v>
      </c>
      <c r="U47" s="50">
        <v>55</v>
      </c>
      <c r="V47" s="32">
        <v>69</v>
      </c>
      <c r="W47" s="15">
        <v>59</v>
      </c>
      <c r="X47" s="15">
        <v>54</v>
      </c>
      <c r="Y47" s="15">
        <v>51</v>
      </c>
      <c r="Z47" s="34">
        <v>66</v>
      </c>
      <c r="AA47" s="56"/>
      <c r="AB47" s="21"/>
      <c r="AC47" s="21"/>
      <c r="AD47" s="21"/>
      <c r="AE47" s="57"/>
      <c r="AF47" s="32"/>
      <c r="AG47" s="15"/>
      <c r="AH47" s="15"/>
      <c r="AI47" s="15"/>
      <c r="AJ47" s="34"/>
      <c r="AK47" s="30"/>
      <c r="AL47" s="16"/>
      <c r="AM47" s="16"/>
      <c r="AN47" s="16"/>
      <c r="AO47" s="57"/>
      <c r="AP47" s="56"/>
      <c r="AQ47" s="21"/>
      <c r="AR47" s="21"/>
      <c r="AS47" s="21"/>
      <c r="AT47" s="57"/>
      <c r="AU47" s="32"/>
      <c r="AV47" s="15"/>
      <c r="AW47" s="15"/>
      <c r="AX47" s="15"/>
      <c r="AY47" s="51"/>
      <c r="BA47" s="72">
        <f t="shared" si="30"/>
        <v>43</v>
      </c>
      <c r="BB47" s="73">
        <f t="shared" si="31"/>
        <v>45</v>
      </c>
      <c r="BC47" s="74">
        <f t="shared" si="32"/>
        <v>160</v>
      </c>
      <c r="BD47" s="74">
        <f t="shared" si="33"/>
        <v>53</v>
      </c>
      <c r="BE47" s="74">
        <f t="shared" si="34"/>
        <v>60</v>
      </c>
      <c r="BF47" s="74" t="str">
        <f t="shared" si="35"/>
        <v>na</v>
      </c>
      <c r="BG47" s="74" t="str">
        <f t="shared" si="36"/>
        <v>na</v>
      </c>
      <c r="BH47" s="74" t="str">
        <f t="shared" si="37"/>
        <v>na</v>
      </c>
      <c r="BI47" s="74" t="str">
        <f t="shared" si="38"/>
        <v>na</v>
      </c>
      <c r="BJ47" s="74" t="str">
        <f t="shared" si="39"/>
        <v>na</v>
      </c>
      <c r="BL47" s="76">
        <f t="shared" si="40"/>
        <v>288.10000000000002</v>
      </c>
      <c r="BM47" s="76">
        <f t="shared" si="41"/>
        <v>552.15</v>
      </c>
      <c r="BN47" s="76">
        <f t="shared" si="42"/>
        <v>846.4</v>
      </c>
      <c r="BO47" s="76">
        <f t="shared" si="43"/>
        <v>295.20999999999998</v>
      </c>
      <c r="BP47" s="76">
        <f t="shared" si="44"/>
        <v>208.8</v>
      </c>
      <c r="BQ47" s="76" t="str">
        <f t="shared" si="45"/>
        <v>na</v>
      </c>
      <c r="BR47" s="76" t="str">
        <f t="shared" si="46"/>
        <v>na</v>
      </c>
      <c r="BS47" s="76" t="str">
        <f t="shared" si="47"/>
        <v>na</v>
      </c>
      <c r="BT47" s="76" t="str">
        <f t="shared" si="48"/>
        <v>na</v>
      </c>
      <c r="BU47" s="76" t="str">
        <f t="shared" si="49"/>
        <v>na</v>
      </c>
      <c r="BW47" s="76">
        <f t="shared" si="50"/>
        <v>247.77</v>
      </c>
      <c r="BX47" s="76">
        <f t="shared" si="51"/>
        <v>474.85</v>
      </c>
      <c r="BY47" s="76">
        <f t="shared" si="52"/>
        <v>727.9</v>
      </c>
      <c r="BZ47" s="76">
        <f t="shared" si="53"/>
        <v>253.88</v>
      </c>
      <c r="CA47" s="76">
        <f t="shared" si="54"/>
        <v>179.57</v>
      </c>
      <c r="CB47" s="76" t="str">
        <f t="shared" si="55"/>
        <v>na</v>
      </c>
      <c r="CC47" s="76" t="str">
        <f t="shared" si="56"/>
        <v>na</v>
      </c>
      <c r="CD47" s="76" t="str">
        <f t="shared" si="57"/>
        <v>na</v>
      </c>
      <c r="CE47" s="76" t="str">
        <f t="shared" si="58"/>
        <v>na</v>
      </c>
      <c r="CF47" s="76" t="str">
        <f t="shared" si="59"/>
        <v>na</v>
      </c>
      <c r="CI47" s="111" t="s">
        <v>48</v>
      </c>
      <c r="CJ47" s="75">
        <v>34</v>
      </c>
      <c r="CK47" s="75">
        <v>33</v>
      </c>
      <c r="CL47" s="75">
        <v>115</v>
      </c>
      <c r="CM47" s="75">
        <v>41</v>
      </c>
      <c r="CN47" s="75">
        <v>51</v>
      </c>
      <c r="CO47" s="75"/>
      <c r="CP47" s="75"/>
      <c r="CQ47" s="75"/>
      <c r="CR47" s="75"/>
    </row>
    <row r="48" spans="1:96" x14ac:dyDescent="0.25">
      <c r="A48" s="10" t="s">
        <v>49</v>
      </c>
      <c r="B48" s="15">
        <v>52</v>
      </c>
      <c r="C48" s="15">
        <v>40</v>
      </c>
      <c r="D48" s="15">
        <v>53</v>
      </c>
      <c r="E48" s="15">
        <v>60</v>
      </c>
      <c r="F48" s="34">
        <v>64</v>
      </c>
      <c r="G48" s="32">
        <v>44</v>
      </c>
      <c r="H48" s="15">
        <v>35</v>
      </c>
      <c r="I48" s="15">
        <v>40</v>
      </c>
      <c r="J48" s="15">
        <v>43</v>
      </c>
      <c r="K48" s="50">
        <v>47</v>
      </c>
      <c r="L48" s="32">
        <v>161</v>
      </c>
      <c r="M48" s="15">
        <v>147</v>
      </c>
      <c r="N48" s="15">
        <v>142</v>
      </c>
      <c r="O48" s="15">
        <v>155</v>
      </c>
      <c r="P48" s="34">
        <v>146</v>
      </c>
      <c r="Q48" s="32">
        <v>74</v>
      </c>
      <c r="R48" s="15">
        <v>45</v>
      </c>
      <c r="S48" s="15">
        <v>41</v>
      </c>
      <c r="T48" s="15">
        <v>65</v>
      </c>
      <c r="U48" s="50">
        <v>55</v>
      </c>
      <c r="V48" s="32">
        <v>76</v>
      </c>
      <c r="W48" s="15">
        <v>66</v>
      </c>
      <c r="X48" s="15">
        <v>88</v>
      </c>
      <c r="Y48" s="15">
        <v>91</v>
      </c>
      <c r="Z48" s="34">
        <v>87</v>
      </c>
      <c r="AA48" s="29"/>
      <c r="AB48" s="22"/>
      <c r="AC48" s="22"/>
      <c r="AD48" s="22"/>
      <c r="AE48" s="23"/>
      <c r="AF48" s="32">
        <v>62</v>
      </c>
      <c r="AG48" s="15">
        <v>57</v>
      </c>
      <c r="AH48" s="15">
        <v>43</v>
      </c>
      <c r="AI48" s="15">
        <v>80</v>
      </c>
      <c r="AJ48" s="34">
        <v>63</v>
      </c>
      <c r="AK48" s="30"/>
      <c r="AL48" s="16"/>
      <c r="AM48" s="16"/>
      <c r="AN48" s="16"/>
      <c r="AO48" s="57"/>
      <c r="AP48" s="29">
        <v>2283</v>
      </c>
      <c r="AQ48" s="22">
        <v>2013</v>
      </c>
      <c r="AR48" s="22">
        <v>1977</v>
      </c>
      <c r="AS48" s="22">
        <v>2032</v>
      </c>
      <c r="AT48" s="59">
        <v>1260</v>
      </c>
      <c r="AU48" s="32"/>
      <c r="AV48" s="15"/>
      <c r="AW48" s="15"/>
      <c r="AX48" s="15"/>
      <c r="AY48" s="51"/>
      <c r="BA48" s="72">
        <f t="shared" si="30"/>
        <v>55</v>
      </c>
      <c r="BB48" s="73">
        <f t="shared" si="31"/>
        <v>42</v>
      </c>
      <c r="BC48" s="74">
        <f t="shared" si="32"/>
        <v>149</v>
      </c>
      <c r="BD48" s="74">
        <f t="shared" si="33"/>
        <v>55</v>
      </c>
      <c r="BE48" s="74">
        <f t="shared" si="34"/>
        <v>84</v>
      </c>
      <c r="BF48" s="74" t="str">
        <f t="shared" si="35"/>
        <v>na</v>
      </c>
      <c r="BG48" s="74">
        <f t="shared" si="36"/>
        <v>61</v>
      </c>
      <c r="BH48" s="74" t="str">
        <f t="shared" si="37"/>
        <v>na</v>
      </c>
      <c r="BI48" s="74">
        <f t="shared" si="38"/>
        <v>2007</v>
      </c>
      <c r="BJ48" s="74" t="str">
        <f t="shared" si="39"/>
        <v>na</v>
      </c>
      <c r="BL48" s="76">
        <f t="shared" si="40"/>
        <v>368.5</v>
      </c>
      <c r="BM48" s="76">
        <f t="shared" si="41"/>
        <v>515.34</v>
      </c>
      <c r="BN48" s="76">
        <f t="shared" si="42"/>
        <v>788.21</v>
      </c>
      <c r="BO48" s="76">
        <f t="shared" si="43"/>
        <v>306.35000000000002</v>
      </c>
      <c r="BP48" s="76">
        <f t="shared" si="44"/>
        <v>292.32</v>
      </c>
      <c r="BQ48" s="76" t="str">
        <f t="shared" si="45"/>
        <v>na</v>
      </c>
      <c r="BR48" s="76">
        <f t="shared" si="46"/>
        <v>311.10000000000002</v>
      </c>
      <c r="BS48" s="76" t="str">
        <f t="shared" si="47"/>
        <v>na</v>
      </c>
      <c r="BT48" s="76">
        <f t="shared" si="48"/>
        <v>471.04</v>
      </c>
      <c r="BU48" s="76" t="str">
        <f t="shared" si="49"/>
        <v>na</v>
      </c>
      <c r="BW48" s="76">
        <f t="shared" si="50"/>
        <v>316.91000000000003</v>
      </c>
      <c r="BX48" s="76">
        <f t="shared" si="51"/>
        <v>443.19</v>
      </c>
      <c r="BY48" s="76">
        <f t="shared" si="52"/>
        <v>677.86</v>
      </c>
      <c r="BZ48" s="76">
        <f t="shared" si="53"/>
        <v>263.45999999999998</v>
      </c>
      <c r="CA48" s="76">
        <f t="shared" si="54"/>
        <v>251.4</v>
      </c>
      <c r="CB48" s="76" t="str">
        <f t="shared" si="55"/>
        <v>na</v>
      </c>
      <c r="CC48" s="76">
        <f t="shared" si="56"/>
        <v>267.55</v>
      </c>
      <c r="CD48" s="76" t="str">
        <f t="shared" si="57"/>
        <v>na</v>
      </c>
      <c r="CE48" s="76">
        <f t="shared" si="58"/>
        <v>405.09</v>
      </c>
      <c r="CF48" s="76" t="str">
        <f t="shared" si="59"/>
        <v>na</v>
      </c>
      <c r="CI48" s="111" t="s">
        <v>49</v>
      </c>
      <c r="CJ48" s="75">
        <v>38</v>
      </c>
      <c r="CK48" s="75">
        <v>28</v>
      </c>
      <c r="CL48" s="75">
        <v>102</v>
      </c>
      <c r="CM48" s="75">
        <v>41</v>
      </c>
      <c r="CN48" s="75">
        <v>56</v>
      </c>
      <c r="CO48" s="75">
        <v>13</v>
      </c>
      <c r="CP48" s="75"/>
      <c r="CQ48" s="75">
        <v>1260</v>
      </c>
      <c r="CR48" s="75"/>
    </row>
    <row r="49" spans="1:96" x14ac:dyDescent="0.25">
      <c r="A49" s="10" t="s">
        <v>50</v>
      </c>
      <c r="B49" s="15">
        <v>57</v>
      </c>
      <c r="C49" s="15">
        <v>36</v>
      </c>
      <c r="D49" s="15">
        <v>51</v>
      </c>
      <c r="E49" s="15">
        <v>53</v>
      </c>
      <c r="F49" s="34">
        <v>54</v>
      </c>
      <c r="G49" s="32">
        <v>47</v>
      </c>
      <c r="H49" s="15">
        <v>34</v>
      </c>
      <c r="I49" s="15">
        <v>42</v>
      </c>
      <c r="J49" s="15">
        <v>44</v>
      </c>
      <c r="K49" s="50">
        <v>44</v>
      </c>
      <c r="L49" s="32">
        <v>168</v>
      </c>
      <c r="M49" s="15">
        <v>149</v>
      </c>
      <c r="N49" s="15">
        <v>149</v>
      </c>
      <c r="O49" s="15">
        <v>143</v>
      </c>
      <c r="P49" s="34">
        <v>143</v>
      </c>
      <c r="Q49" s="32">
        <v>74</v>
      </c>
      <c r="R49" s="15">
        <v>45</v>
      </c>
      <c r="S49" s="15">
        <v>45</v>
      </c>
      <c r="T49" s="15">
        <v>65</v>
      </c>
      <c r="U49" s="50">
        <v>55</v>
      </c>
      <c r="V49" s="32">
        <v>94</v>
      </c>
      <c r="W49" s="15">
        <v>63</v>
      </c>
      <c r="X49" s="15">
        <v>81</v>
      </c>
      <c r="Y49" s="15">
        <v>91</v>
      </c>
      <c r="Z49" s="34">
        <v>82</v>
      </c>
      <c r="AA49" s="30">
        <v>14</v>
      </c>
      <c r="AB49" s="16">
        <v>15</v>
      </c>
      <c r="AC49" s="16">
        <v>15</v>
      </c>
      <c r="AD49" s="16">
        <v>19</v>
      </c>
      <c r="AE49" s="57">
        <v>20</v>
      </c>
      <c r="AF49" s="32">
        <v>62</v>
      </c>
      <c r="AG49" s="15">
        <v>57</v>
      </c>
      <c r="AH49" s="15">
        <v>43</v>
      </c>
      <c r="AI49" s="15">
        <v>80</v>
      </c>
      <c r="AJ49" s="34">
        <v>63</v>
      </c>
      <c r="AK49" s="30"/>
      <c r="AL49" s="16"/>
      <c r="AM49" s="16"/>
      <c r="AN49" s="16"/>
      <c r="AO49" s="57"/>
      <c r="AP49" s="30">
        <v>2283</v>
      </c>
      <c r="AQ49" s="16">
        <v>2013</v>
      </c>
      <c r="AR49" s="16">
        <v>1977</v>
      </c>
      <c r="AS49" s="16">
        <v>2032</v>
      </c>
      <c r="AT49" s="57">
        <v>1070</v>
      </c>
      <c r="AU49" s="32"/>
      <c r="AV49" s="15"/>
      <c r="AW49" s="15"/>
      <c r="AX49" s="15"/>
      <c r="AY49" s="51"/>
      <c r="BA49" s="72">
        <f t="shared" si="30"/>
        <v>53</v>
      </c>
      <c r="BB49" s="73">
        <f t="shared" si="31"/>
        <v>43</v>
      </c>
      <c r="BC49" s="74">
        <f t="shared" si="32"/>
        <v>147</v>
      </c>
      <c r="BD49" s="74">
        <f t="shared" si="33"/>
        <v>55</v>
      </c>
      <c r="BE49" s="74">
        <f t="shared" si="34"/>
        <v>85</v>
      </c>
      <c r="BF49" s="74">
        <f t="shared" si="35"/>
        <v>16</v>
      </c>
      <c r="BG49" s="74">
        <f t="shared" si="36"/>
        <v>61</v>
      </c>
      <c r="BH49" s="74" t="str">
        <f t="shared" si="37"/>
        <v>na</v>
      </c>
      <c r="BI49" s="74">
        <f t="shared" si="38"/>
        <v>2007</v>
      </c>
      <c r="BJ49" s="74" t="str">
        <f t="shared" si="39"/>
        <v>na</v>
      </c>
      <c r="BL49" s="76">
        <f t="shared" si="40"/>
        <v>355.1</v>
      </c>
      <c r="BM49" s="76">
        <f t="shared" si="41"/>
        <v>527.61</v>
      </c>
      <c r="BN49" s="76">
        <f t="shared" si="42"/>
        <v>777.63</v>
      </c>
      <c r="BO49" s="76">
        <f t="shared" si="43"/>
        <v>306.35000000000002</v>
      </c>
      <c r="BP49" s="76">
        <f t="shared" si="44"/>
        <v>295.8</v>
      </c>
      <c r="BQ49" s="76">
        <f t="shared" si="45"/>
        <v>212.32</v>
      </c>
      <c r="BR49" s="76">
        <f t="shared" si="46"/>
        <v>311.10000000000002</v>
      </c>
      <c r="BS49" s="76" t="str">
        <f t="shared" si="47"/>
        <v>na</v>
      </c>
      <c r="BT49" s="76">
        <f t="shared" si="48"/>
        <v>471.04</v>
      </c>
      <c r="BU49" s="76" t="str">
        <f t="shared" si="49"/>
        <v>na</v>
      </c>
      <c r="BW49" s="76">
        <f t="shared" si="50"/>
        <v>305.39</v>
      </c>
      <c r="BX49" s="76">
        <f t="shared" si="51"/>
        <v>453.74</v>
      </c>
      <c r="BY49" s="76">
        <f t="shared" si="52"/>
        <v>668.76</v>
      </c>
      <c r="BZ49" s="76">
        <f t="shared" si="53"/>
        <v>263.45999999999998</v>
      </c>
      <c r="CA49" s="76">
        <f t="shared" si="54"/>
        <v>254.39</v>
      </c>
      <c r="CB49" s="76">
        <f t="shared" si="55"/>
        <v>182.6</v>
      </c>
      <c r="CC49" s="76">
        <f t="shared" si="56"/>
        <v>267.55</v>
      </c>
      <c r="CD49" s="76" t="str">
        <f t="shared" si="57"/>
        <v>na</v>
      </c>
      <c r="CE49" s="76">
        <f t="shared" si="58"/>
        <v>405.09</v>
      </c>
      <c r="CF49" s="76" t="str">
        <f t="shared" si="59"/>
        <v>na</v>
      </c>
      <c r="CI49" s="111" t="s">
        <v>50</v>
      </c>
      <c r="CJ49" s="75">
        <v>36</v>
      </c>
      <c r="CK49" s="75">
        <v>31</v>
      </c>
      <c r="CL49" s="75">
        <v>111</v>
      </c>
      <c r="CM49" s="75">
        <v>37</v>
      </c>
      <c r="CN49" s="75">
        <v>56</v>
      </c>
      <c r="CO49" s="75"/>
      <c r="CP49" s="75"/>
      <c r="CQ49" s="75"/>
      <c r="CR49" s="75"/>
    </row>
    <row r="50" spans="1:96" x14ac:dyDescent="0.25">
      <c r="A50" s="10" t="s">
        <v>51</v>
      </c>
      <c r="B50" s="15">
        <v>52</v>
      </c>
      <c r="C50" s="15">
        <v>48</v>
      </c>
      <c r="D50" s="15">
        <v>58</v>
      </c>
      <c r="E50" s="15">
        <v>53</v>
      </c>
      <c r="F50" s="34">
        <v>62</v>
      </c>
      <c r="G50" s="32">
        <v>31</v>
      </c>
      <c r="H50" s="15">
        <v>31</v>
      </c>
      <c r="I50" s="15">
        <v>36</v>
      </c>
      <c r="J50" s="15">
        <v>33</v>
      </c>
      <c r="K50" s="50">
        <v>33</v>
      </c>
      <c r="L50" s="32">
        <v>139</v>
      </c>
      <c r="M50" s="15">
        <v>138</v>
      </c>
      <c r="N50" s="15">
        <v>139</v>
      </c>
      <c r="O50" s="15">
        <v>129</v>
      </c>
      <c r="P50" s="34">
        <v>120</v>
      </c>
      <c r="Q50" s="32">
        <v>62</v>
      </c>
      <c r="R50" s="15">
        <v>51</v>
      </c>
      <c r="S50" s="15">
        <v>63</v>
      </c>
      <c r="T50" s="15">
        <v>73</v>
      </c>
      <c r="U50" s="50">
        <v>54</v>
      </c>
      <c r="V50" s="32">
        <v>81</v>
      </c>
      <c r="W50" s="15">
        <v>52</v>
      </c>
      <c r="X50" s="15">
        <v>73</v>
      </c>
      <c r="Y50" s="15">
        <v>58</v>
      </c>
      <c r="Z50" s="34">
        <v>86</v>
      </c>
      <c r="AA50" s="29"/>
      <c r="AB50" s="22"/>
      <c r="AC50" s="22"/>
      <c r="AD50" s="22"/>
      <c r="AE50" s="23"/>
      <c r="AF50" s="32"/>
      <c r="AG50" s="15"/>
      <c r="AH50" s="15"/>
      <c r="AI50" s="15"/>
      <c r="AJ50" s="34"/>
      <c r="AK50" s="29"/>
      <c r="AL50" s="22"/>
      <c r="AM50" s="22"/>
      <c r="AN50" s="22"/>
      <c r="AO50" s="23"/>
      <c r="AP50" s="28">
        <v>1321</v>
      </c>
      <c r="AQ50" s="19">
        <v>1198</v>
      </c>
      <c r="AR50" s="19">
        <v>1671</v>
      </c>
      <c r="AS50" s="19">
        <v>1569</v>
      </c>
      <c r="AT50" s="20">
        <v>1386</v>
      </c>
      <c r="AU50" s="32"/>
      <c r="AV50" s="15"/>
      <c r="AW50" s="15"/>
      <c r="AX50" s="15"/>
      <c r="AY50" s="51"/>
      <c r="BA50" s="72">
        <f t="shared" si="30"/>
        <v>54</v>
      </c>
      <c r="BB50" s="73">
        <f t="shared" si="31"/>
        <v>32</v>
      </c>
      <c r="BC50" s="74">
        <f t="shared" si="32"/>
        <v>135</v>
      </c>
      <c r="BD50" s="74">
        <f t="shared" si="33"/>
        <v>60</v>
      </c>
      <c r="BE50" s="74">
        <f t="shared" si="34"/>
        <v>71</v>
      </c>
      <c r="BF50" s="74" t="str">
        <f t="shared" si="35"/>
        <v>na</v>
      </c>
      <c r="BG50" s="74" t="str">
        <f t="shared" si="36"/>
        <v>na</v>
      </c>
      <c r="BH50" s="74" t="str">
        <f t="shared" si="37"/>
        <v>na</v>
      </c>
      <c r="BI50" s="74">
        <f t="shared" si="38"/>
        <v>1425</v>
      </c>
      <c r="BJ50" s="74" t="str">
        <f t="shared" si="39"/>
        <v>na</v>
      </c>
      <c r="BL50" s="76">
        <f t="shared" si="40"/>
        <v>361.8</v>
      </c>
      <c r="BM50" s="76">
        <f t="shared" si="41"/>
        <v>392.64</v>
      </c>
      <c r="BN50" s="76">
        <f t="shared" si="42"/>
        <v>714.15</v>
      </c>
      <c r="BO50" s="76">
        <f t="shared" si="43"/>
        <v>334.2</v>
      </c>
      <c r="BP50" s="76">
        <f t="shared" si="44"/>
        <v>247.08</v>
      </c>
      <c r="BQ50" s="76" t="str">
        <f t="shared" si="45"/>
        <v>na</v>
      </c>
      <c r="BR50" s="76" t="str">
        <f t="shared" si="46"/>
        <v>na</v>
      </c>
      <c r="BS50" s="76" t="str">
        <f t="shared" si="47"/>
        <v>na</v>
      </c>
      <c r="BT50" s="76">
        <f t="shared" si="48"/>
        <v>334.45</v>
      </c>
      <c r="BU50" s="76" t="str">
        <f t="shared" si="49"/>
        <v>na</v>
      </c>
      <c r="BW50" s="76">
        <f t="shared" si="50"/>
        <v>311.14999999999998</v>
      </c>
      <c r="BX50" s="76">
        <f t="shared" si="51"/>
        <v>337.67</v>
      </c>
      <c r="BY50" s="76">
        <f t="shared" si="52"/>
        <v>614.16999999999996</v>
      </c>
      <c r="BZ50" s="76">
        <f t="shared" si="53"/>
        <v>287.41000000000003</v>
      </c>
      <c r="CA50" s="76">
        <f t="shared" si="54"/>
        <v>212.49</v>
      </c>
      <c r="CB50" s="76" t="str">
        <f t="shared" si="55"/>
        <v>na</v>
      </c>
      <c r="CC50" s="76" t="str">
        <f t="shared" si="56"/>
        <v>na</v>
      </c>
      <c r="CD50" s="76" t="str">
        <f t="shared" si="57"/>
        <v>na</v>
      </c>
      <c r="CE50" s="76">
        <f t="shared" si="58"/>
        <v>287.63</v>
      </c>
      <c r="CF50" s="76" t="str">
        <f t="shared" si="59"/>
        <v>na</v>
      </c>
      <c r="CI50" s="111" t="s">
        <v>51</v>
      </c>
      <c r="CJ50" s="75">
        <v>34</v>
      </c>
      <c r="CK50" s="75">
        <v>22</v>
      </c>
      <c r="CL50" s="75">
        <v>79</v>
      </c>
      <c r="CM50" s="75">
        <v>41</v>
      </c>
      <c r="CN50" s="75">
        <v>40</v>
      </c>
      <c r="CO50" s="75">
        <v>13</v>
      </c>
      <c r="CP50" s="75">
        <v>1057</v>
      </c>
      <c r="CQ50" s="75">
        <v>858</v>
      </c>
      <c r="CR50" s="75"/>
    </row>
    <row r="51" spans="1:96" x14ac:dyDescent="0.25">
      <c r="A51" s="10" t="s">
        <v>52</v>
      </c>
      <c r="B51" s="15">
        <v>56</v>
      </c>
      <c r="C51" s="15">
        <v>47</v>
      </c>
      <c r="D51" s="15">
        <v>61</v>
      </c>
      <c r="E51" s="15">
        <v>59</v>
      </c>
      <c r="F51" s="34">
        <v>51</v>
      </c>
      <c r="G51" s="32">
        <v>31</v>
      </c>
      <c r="H51" s="15">
        <v>32</v>
      </c>
      <c r="I51" s="15">
        <v>36</v>
      </c>
      <c r="J51" s="15">
        <v>34</v>
      </c>
      <c r="K51" s="50">
        <v>29</v>
      </c>
      <c r="L51" s="32">
        <v>130</v>
      </c>
      <c r="M51" s="15">
        <v>112</v>
      </c>
      <c r="N51" s="15">
        <v>128</v>
      </c>
      <c r="O51" s="15">
        <v>130</v>
      </c>
      <c r="P51" s="34">
        <v>117</v>
      </c>
      <c r="Q51" s="32">
        <v>65</v>
      </c>
      <c r="R51" s="15">
        <v>52</v>
      </c>
      <c r="S51" s="15">
        <v>61</v>
      </c>
      <c r="T51" s="15">
        <v>69</v>
      </c>
      <c r="U51" s="50">
        <v>56</v>
      </c>
      <c r="V51" s="32">
        <v>63</v>
      </c>
      <c r="W51" s="15">
        <v>49</v>
      </c>
      <c r="X51" s="15">
        <v>83</v>
      </c>
      <c r="Y51" s="15">
        <v>83</v>
      </c>
      <c r="Z51" s="34">
        <v>75</v>
      </c>
      <c r="AA51" s="29">
        <v>18</v>
      </c>
      <c r="AB51" s="22">
        <v>12</v>
      </c>
      <c r="AC51" s="22">
        <v>16</v>
      </c>
      <c r="AD51" s="22">
        <v>15</v>
      </c>
      <c r="AE51" s="23">
        <v>20</v>
      </c>
      <c r="AF51" s="32">
        <v>62</v>
      </c>
      <c r="AG51" s="15">
        <v>57</v>
      </c>
      <c r="AH51" s="15">
        <v>43</v>
      </c>
      <c r="AI51" s="15">
        <v>80</v>
      </c>
      <c r="AJ51" s="34">
        <v>63</v>
      </c>
      <c r="AK51" s="28">
        <v>1539</v>
      </c>
      <c r="AL51" s="19">
        <v>1221</v>
      </c>
      <c r="AM51" s="19">
        <v>1446</v>
      </c>
      <c r="AN51" s="19">
        <v>2389</v>
      </c>
      <c r="AO51" s="20">
        <v>1451</v>
      </c>
      <c r="AP51" s="28">
        <v>1148</v>
      </c>
      <c r="AQ51" s="19">
        <v>1291</v>
      </c>
      <c r="AR51" s="19">
        <v>2173</v>
      </c>
      <c r="AS51" s="19">
        <v>1934</v>
      </c>
      <c r="AT51" s="20">
        <v>1125</v>
      </c>
      <c r="AU51" s="32">
        <v>1881</v>
      </c>
      <c r="AV51" s="15">
        <v>1554</v>
      </c>
      <c r="AW51" s="15">
        <v>1675</v>
      </c>
      <c r="AX51" s="15">
        <v>2050</v>
      </c>
      <c r="AY51" s="51">
        <v>2130</v>
      </c>
      <c r="BA51" s="72">
        <f t="shared" si="30"/>
        <v>55</v>
      </c>
      <c r="BB51" s="73">
        <f t="shared" si="31"/>
        <v>32</v>
      </c>
      <c r="BC51" s="74">
        <f t="shared" si="32"/>
        <v>125</v>
      </c>
      <c r="BD51" s="74">
        <f t="shared" si="33"/>
        <v>61</v>
      </c>
      <c r="BE51" s="74">
        <f t="shared" si="34"/>
        <v>74</v>
      </c>
      <c r="BF51" s="74">
        <f t="shared" si="35"/>
        <v>16</v>
      </c>
      <c r="BG51" s="74">
        <f t="shared" si="36"/>
        <v>61</v>
      </c>
      <c r="BH51" s="74">
        <f t="shared" si="37"/>
        <v>1479</v>
      </c>
      <c r="BI51" s="74">
        <f t="shared" si="38"/>
        <v>1458</v>
      </c>
      <c r="BJ51" s="74">
        <f t="shared" si="39"/>
        <v>1869</v>
      </c>
      <c r="BL51" s="76">
        <f t="shared" si="40"/>
        <v>368.5</v>
      </c>
      <c r="BM51" s="76">
        <f t="shared" si="41"/>
        <v>392.64</v>
      </c>
      <c r="BN51" s="76">
        <f t="shared" si="42"/>
        <v>661.25</v>
      </c>
      <c r="BO51" s="76">
        <f t="shared" si="43"/>
        <v>339.77</v>
      </c>
      <c r="BP51" s="76">
        <f t="shared" si="44"/>
        <v>257.52</v>
      </c>
      <c r="BQ51" s="76">
        <f t="shared" si="45"/>
        <v>212.32</v>
      </c>
      <c r="BR51" s="76">
        <f t="shared" si="46"/>
        <v>311.10000000000002</v>
      </c>
      <c r="BS51" s="76">
        <f t="shared" si="47"/>
        <v>319.17</v>
      </c>
      <c r="BT51" s="76">
        <f t="shared" si="48"/>
        <v>342.19</v>
      </c>
      <c r="BU51" s="76">
        <f t="shared" si="49"/>
        <v>261.10000000000002</v>
      </c>
      <c r="BW51" s="76">
        <f t="shared" si="50"/>
        <v>316.91000000000003</v>
      </c>
      <c r="BX51" s="76">
        <f t="shared" si="51"/>
        <v>337.67</v>
      </c>
      <c r="BY51" s="76">
        <f t="shared" si="52"/>
        <v>568.67999999999995</v>
      </c>
      <c r="BZ51" s="76">
        <f t="shared" si="53"/>
        <v>292.2</v>
      </c>
      <c r="CA51" s="76">
        <f t="shared" si="54"/>
        <v>221.47</v>
      </c>
      <c r="CB51" s="76">
        <f t="shared" si="55"/>
        <v>182.6</v>
      </c>
      <c r="CC51" s="76">
        <f t="shared" si="56"/>
        <v>267.55</v>
      </c>
      <c r="CD51" s="76">
        <f t="shared" si="57"/>
        <v>274.49</v>
      </c>
      <c r="CE51" s="76">
        <f t="shared" si="58"/>
        <v>294.27999999999997</v>
      </c>
      <c r="CF51" s="76">
        <f t="shared" si="59"/>
        <v>224.55</v>
      </c>
      <c r="CI51" s="111" t="s">
        <v>52</v>
      </c>
      <c r="CJ51" s="75">
        <v>34</v>
      </c>
      <c r="CK51" s="75">
        <v>20</v>
      </c>
      <c r="CL51" s="75">
        <v>67</v>
      </c>
      <c r="CM51" s="75">
        <v>41</v>
      </c>
      <c r="CN51" s="75">
        <v>38</v>
      </c>
      <c r="CO51" s="75">
        <v>9</v>
      </c>
      <c r="CP51" s="75">
        <v>862</v>
      </c>
      <c r="CQ51" s="75">
        <v>984</v>
      </c>
      <c r="CR51" s="75">
        <v>1349</v>
      </c>
    </row>
    <row r="52" spans="1:96" x14ac:dyDescent="0.25">
      <c r="A52" s="10" t="s">
        <v>53</v>
      </c>
      <c r="B52" s="15">
        <v>49</v>
      </c>
      <c r="C52" s="15">
        <v>40</v>
      </c>
      <c r="D52" s="15">
        <v>44</v>
      </c>
      <c r="E52" s="15">
        <v>41</v>
      </c>
      <c r="F52" s="34">
        <v>49</v>
      </c>
      <c r="G52" s="32">
        <v>48</v>
      </c>
      <c r="H52" s="15">
        <v>48</v>
      </c>
      <c r="I52" s="15">
        <v>49</v>
      </c>
      <c r="J52" s="15">
        <v>49</v>
      </c>
      <c r="K52" s="50">
        <v>46</v>
      </c>
      <c r="L52" s="32">
        <v>188</v>
      </c>
      <c r="M52" s="15">
        <v>176</v>
      </c>
      <c r="N52" s="15">
        <v>170</v>
      </c>
      <c r="O52" s="15">
        <v>188</v>
      </c>
      <c r="P52" s="34">
        <v>167</v>
      </c>
      <c r="Q52" s="32">
        <v>74</v>
      </c>
      <c r="R52" s="15">
        <v>45</v>
      </c>
      <c r="S52" s="15">
        <v>41</v>
      </c>
      <c r="T52" s="15">
        <v>69</v>
      </c>
      <c r="U52" s="50">
        <v>55</v>
      </c>
      <c r="V52" s="32">
        <v>85</v>
      </c>
      <c r="W52" s="15">
        <v>77</v>
      </c>
      <c r="X52" s="15">
        <v>75</v>
      </c>
      <c r="Y52" s="15">
        <v>68</v>
      </c>
      <c r="Z52" s="52">
        <v>50</v>
      </c>
      <c r="AA52" s="56"/>
      <c r="AB52" s="21"/>
      <c r="AC52" s="21"/>
      <c r="AD52" s="21"/>
      <c r="AE52" s="57"/>
      <c r="AF52" s="32"/>
      <c r="AG52" s="15"/>
      <c r="AH52" s="15"/>
      <c r="AI52" s="15"/>
      <c r="AJ52" s="34"/>
      <c r="AK52" s="56"/>
      <c r="AL52" s="21"/>
      <c r="AM52" s="21"/>
      <c r="AN52" s="21"/>
      <c r="AO52" s="57"/>
      <c r="AP52" s="56"/>
      <c r="AQ52" s="21"/>
      <c r="AR52" s="21"/>
      <c r="AS52" s="21"/>
      <c r="AT52" s="57"/>
      <c r="AU52" s="32"/>
      <c r="AV52" s="15"/>
      <c r="AW52" s="15"/>
      <c r="AX52" s="15"/>
      <c r="AY52" s="51"/>
      <c r="BA52" s="72">
        <f t="shared" si="30"/>
        <v>45</v>
      </c>
      <c r="BB52" s="73">
        <f t="shared" si="31"/>
        <v>48</v>
      </c>
      <c r="BC52" s="74">
        <f t="shared" si="32"/>
        <v>178</v>
      </c>
      <c r="BD52" s="74">
        <f t="shared" si="33"/>
        <v>56</v>
      </c>
      <c r="BE52" s="74">
        <f t="shared" si="34"/>
        <v>73</v>
      </c>
      <c r="BF52" s="74" t="str">
        <f t="shared" si="35"/>
        <v>na</v>
      </c>
      <c r="BG52" s="74" t="str">
        <f t="shared" si="36"/>
        <v>na</v>
      </c>
      <c r="BH52" s="74" t="str">
        <f t="shared" si="37"/>
        <v>na</v>
      </c>
      <c r="BI52" s="74" t="str">
        <f t="shared" si="38"/>
        <v>na</v>
      </c>
      <c r="BJ52" s="74" t="str">
        <f t="shared" si="39"/>
        <v>na</v>
      </c>
      <c r="BL52" s="76">
        <f t="shared" si="40"/>
        <v>301.5</v>
      </c>
      <c r="BM52" s="76">
        <f t="shared" si="41"/>
        <v>588.96</v>
      </c>
      <c r="BN52" s="76">
        <f t="shared" si="42"/>
        <v>941.62</v>
      </c>
      <c r="BO52" s="76">
        <f t="shared" si="43"/>
        <v>311.92</v>
      </c>
      <c r="BP52" s="76">
        <f t="shared" si="44"/>
        <v>254.04</v>
      </c>
      <c r="BQ52" s="76" t="str">
        <f t="shared" si="45"/>
        <v>na</v>
      </c>
      <c r="BR52" s="76" t="str">
        <f t="shared" si="46"/>
        <v>na</v>
      </c>
      <c r="BS52" s="76" t="str">
        <f t="shared" si="47"/>
        <v>na</v>
      </c>
      <c r="BT52" s="76" t="str">
        <f t="shared" si="48"/>
        <v>na</v>
      </c>
      <c r="BU52" s="76" t="str">
        <f t="shared" si="49"/>
        <v>na</v>
      </c>
      <c r="BW52" s="76">
        <f t="shared" si="50"/>
        <v>259.29000000000002</v>
      </c>
      <c r="BX52" s="76">
        <f t="shared" si="51"/>
        <v>506.51</v>
      </c>
      <c r="BY52" s="76">
        <f t="shared" si="52"/>
        <v>809.79</v>
      </c>
      <c r="BZ52" s="76">
        <f t="shared" si="53"/>
        <v>268.25</v>
      </c>
      <c r="CA52" s="76">
        <f t="shared" si="54"/>
        <v>218.47</v>
      </c>
      <c r="CB52" s="76" t="str">
        <f t="shared" si="55"/>
        <v>na</v>
      </c>
      <c r="CC52" s="76" t="str">
        <f t="shared" si="56"/>
        <v>na</v>
      </c>
      <c r="CD52" s="76" t="str">
        <f t="shared" si="57"/>
        <v>na</v>
      </c>
      <c r="CE52" s="76" t="str">
        <f t="shared" si="58"/>
        <v>na</v>
      </c>
      <c r="CF52" s="76" t="str">
        <f t="shared" si="59"/>
        <v>na</v>
      </c>
      <c r="CI52" s="111" t="s">
        <v>53</v>
      </c>
      <c r="CJ52" s="75">
        <v>32</v>
      </c>
      <c r="CK52" s="75">
        <v>33</v>
      </c>
      <c r="CL52" s="75">
        <v>123</v>
      </c>
      <c r="CM52" s="75">
        <v>41</v>
      </c>
      <c r="CN52" s="75">
        <v>50</v>
      </c>
      <c r="CO52" s="75"/>
      <c r="CP52" s="75"/>
      <c r="CQ52" s="75"/>
      <c r="CR52" s="75"/>
    </row>
    <row r="53" spans="1:96" x14ac:dyDescent="0.25">
      <c r="A53" s="10" t="s">
        <v>54</v>
      </c>
      <c r="B53" s="15">
        <v>54</v>
      </c>
      <c r="C53" s="15">
        <v>35</v>
      </c>
      <c r="D53" s="15">
        <v>43</v>
      </c>
      <c r="E53" s="15">
        <v>43</v>
      </c>
      <c r="F53" s="34">
        <v>47</v>
      </c>
      <c r="G53" s="32">
        <v>48</v>
      </c>
      <c r="H53" s="15">
        <v>35</v>
      </c>
      <c r="I53" s="15">
        <v>47</v>
      </c>
      <c r="J53" s="15">
        <v>41</v>
      </c>
      <c r="K53" s="50">
        <v>32</v>
      </c>
      <c r="L53" s="32">
        <v>182</v>
      </c>
      <c r="M53" s="15">
        <v>145</v>
      </c>
      <c r="N53" s="15">
        <v>179</v>
      </c>
      <c r="O53" s="15">
        <v>154</v>
      </c>
      <c r="P53" s="34">
        <v>117</v>
      </c>
      <c r="Q53" s="32">
        <v>60</v>
      </c>
      <c r="R53" s="15">
        <v>45</v>
      </c>
      <c r="S53" s="15">
        <v>41</v>
      </c>
      <c r="T53" s="15">
        <v>59</v>
      </c>
      <c r="U53" s="50">
        <v>44</v>
      </c>
      <c r="V53" s="32">
        <v>78</v>
      </c>
      <c r="W53" s="15">
        <v>44</v>
      </c>
      <c r="X53" s="15">
        <v>63</v>
      </c>
      <c r="Y53" s="15">
        <v>52</v>
      </c>
      <c r="Z53" s="34">
        <v>52</v>
      </c>
      <c r="AA53" s="56"/>
      <c r="AB53" s="21"/>
      <c r="AC53" s="21"/>
      <c r="AD53" s="21"/>
      <c r="AE53" s="57"/>
      <c r="AF53" s="32"/>
      <c r="AG53" s="15"/>
      <c r="AH53" s="15"/>
      <c r="AI53" s="15"/>
      <c r="AJ53" s="34"/>
      <c r="AK53" s="56"/>
      <c r="AL53" s="21"/>
      <c r="AM53" s="21"/>
      <c r="AN53" s="21"/>
      <c r="AO53" s="57"/>
      <c r="AP53" s="29"/>
      <c r="AQ53" s="22"/>
      <c r="AR53" s="22"/>
      <c r="AS53" s="22"/>
      <c r="AT53" s="23"/>
      <c r="AU53" s="32"/>
      <c r="AV53" s="15"/>
      <c r="AW53" s="15"/>
      <c r="AX53" s="15"/>
      <c r="AY53" s="51"/>
      <c r="BA53" s="72">
        <f t="shared" si="30"/>
        <v>44</v>
      </c>
      <c r="BB53" s="73">
        <f t="shared" si="31"/>
        <v>41</v>
      </c>
      <c r="BC53" s="74">
        <f t="shared" si="32"/>
        <v>159</v>
      </c>
      <c r="BD53" s="74">
        <f t="shared" si="33"/>
        <v>49</v>
      </c>
      <c r="BE53" s="74">
        <f t="shared" si="34"/>
        <v>56</v>
      </c>
      <c r="BF53" s="74" t="str">
        <f t="shared" si="35"/>
        <v>na</v>
      </c>
      <c r="BG53" s="74" t="str">
        <f t="shared" si="36"/>
        <v>na</v>
      </c>
      <c r="BH53" s="74" t="str">
        <f t="shared" si="37"/>
        <v>na</v>
      </c>
      <c r="BI53" s="74" t="str">
        <f t="shared" si="38"/>
        <v>na</v>
      </c>
      <c r="BJ53" s="74" t="str">
        <f t="shared" si="39"/>
        <v>na</v>
      </c>
      <c r="BL53" s="76">
        <f t="shared" si="40"/>
        <v>294.8</v>
      </c>
      <c r="BM53" s="76">
        <f t="shared" si="41"/>
        <v>503.07</v>
      </c>
      <c r="BN53" s="76">
        <f t="shared" si="42"/>
        <v>841.11</v>
      </c>
      <c r="BO53" s="76">
        <f t="shared" si="43"/>
        <v>272.93</v>
      </c>
      <c r="BP53" s="76">
        <f t="shared" si="44"/>
        <v>194.88</v>
      </c>
      <c r="BQ53" s="76" t="str">
        <f t="shared" si="45"/>
        <v>na</v>
      </c>
      <c r="BR53" s="76" t="str">
        <f t="shared" si="46"/>
        <v>na</v>
      </c>
      <c r="BS53" s="76" t="str">
        <f t="shared" si="47"/>
        <v>na</v>
      </c>
      <c r="BT53" s="76" t="str">
        <f t="shared" si="48"/>
        <v>na</v>
      </c>
      <c r="BU53" s="76" t="str">
        <f t="shared" si="49"/>
        <v>na</v>
      </c>
      <c r="BW53" s="76">
        <f t="shared" si="50"/>
        <v>253.53</v>
      </c>
      <c r="BX53" s="76">
        <f t="shared" si="51"/>
        <v>432.64</v>
      </c>
      <c r="BY53" s="76">
        <f t="shared" si="52"/>
        <v>723.35</v>
      </c>
      <c r="BZ53" s="76">
        <f t="shared" si="53"/>
        <v>234.72</v>
      </c>
      <c r="CA53" s="76">
        <f t="shared" si="54"/>
        <v>167.6</v>
      </c>
      <c r="CB53" s="76" t="str">
        <f t="shared" si="55"/>
        <v>na</v>
      </c>
      <c r="CC53" s="76" t="str">
        <f t="shared" si="56"/>
        <v>na</v>
      </c>
      <c r="CD53" s="76" t="str">
        <f t="shared" si="57"/>
        <v>na</v>
      </c>
      <c r="CE53" s="76" t="str">
        <f t="shared" si="58"/>
        <v>na</v>
      </c>
      <c r="CF53" s="76" t="str">
        <f t="shared" si="59"/>
        <v>na</v>
      </c>
      <c r="CI53" s="111" t="s">
        <v>54</v>
      </c>
      <c r="CJ53" s="75">
        <v>35</v>
      </c>
      <c r="CK53" s="75">
        <v>30</v>
      </c>
      <c r="CL53" s="75">
        <v>115</v>
      </c>
      <c r="CM53" s="75">
        <v>41</v>
      </c>
      <c r="CN53" s="75">
        <v>44</v>
      </c>
      <c r="CO53" s="75"/>
      <c r="CP53" s="75"/>
      <c r="CQ53" s="75">
        <v>989</v>
      </c>
      <c r="CR53" s="75"/>
    </row>
    <row r="54" spans="1:96" x14ac:dyDescent="0.25">
      <c r="A54" s="10" t="s">
        <v>55</v>
      </c>
      <c r="B54" s="15">
        <v>48</v>
      </c>
      <c r="C54" s="15">
        <v>30</v>
      </c>
      <c r="D54" s="15">
        <v>46</v>
      </c>
      <c r="E54" s="15">
        <v>42</v>
      </c>
      <c r="F54" s="34">
        <v>44</v>
      </c>
      <c r="G54" s="32">
        <v>48</v>
      </c>
      <c r="H54" s="15">
        <v>34</v>
      </c>
      <c r="I54" s="15">
        <v>44</v>
      </c>
      <c r="J54" s="15">
        <v>42</v>
      </c>
      <c r="K54" s="50">
        <v>39</v>
      </c>
      <c r="L54" s="32">
        <v>178</v>
      </c>
      <c r="M54" s="15">
        <v>143</v>
      </c>
      <c r="N54" s="15">
        <v>168</v>
      </c>
      <c r="O54" s="15">
        <v>149</v>
      </c>
      <c r="P54" s="34">
        <v>137</v>
      </c>
      <c r="Q54" s="32">
        <v>58</v>
      </c>
      <c r="R54" s="15">
        <v>45</v>
      </c>
      <c r="S54" s="15">
        <v>42</v>
      </c>
      <c r="T54" s="15">
        <v>59</v>
      </c>
      <c r="U54" s="58">
        <v>37</v>
      </c>
      <c r="V54" s="32">
        <v>91</v>
      </c>
      <c r="W54" s="15">
        <v>43</v>
      </c>
      <c r="X54" s="15">
        <v>65</v>
      </c>
      <c r="Y54" s="15">
        <v>63</v>
      </c>
      <c r="Z54" s="34">
        <v>80</v>
      </c>
      <c r="AA54" s="56"/>
      <c r="AB54" s="21"/>
      <c r="AC54" s="21"/>
      <c r="AD54" s="21"/>
      <c r="AE54" s="57"/>
      <c r="AF54" s="32"/>
      <c r="AG54" s="15"/>
      <c r="AH54" s="15"/>
      <c r="AI54" s="15"/>
      <c r="AJ54" s="34"/>
      <c r="AK54" s="56"/>
      <c r="AL54" s="21"/>
      <c r="AM54" s="21"/>
      <c r="AN54" s="21"/>
      <c r="AO54" s="57"/>
      <c r="AP54" s="29"/>
      <c r="AQ54" s="22"/>
      <c r="AR54" s="22"/>
      <c r="AS54" s="22"/>
      <c r="AT54" s="23"/>
      <c r="AU54" s="32"/>
      <c r="AV54" s="15"/>
      <c r="AW54" s="15"/>
      <c r="AX54" s="15"/>
      <c r="AY54" s="51"/>
      <c r="BA54" s="72">
        <f t="shared" si="30"/>
        <v>44</v>
      </c>
      <c r="BB54" s="73">
        <f t="shared" si="31"/>
        <v>42</v>
      </c>
      <c r="BC54" s="74">
        <f t="shared" si="32"/>
        <v>153</v>
      </c>
      <c r="BD54" s="74">
        <f t="shared" si="33"/>
        <v>48</v>
      </c>
      <c r="BE54" s="74">
        <f t="shared" si="34"/>
        <v>69</v>
      </c>
      <c r="BF54" s="74" t="str">
        <f t="shared" si="35"/>
        <v>na</v>
      </c>
      <c r="BG54" s="74" t="str">
        <f t="shared" si="36"/>
        <v>na</v>
      </c>
      <c r="BH54" s="74" t="str">
        <f t="shared" si="37"/>
        <v>na</v>
      </c>
      <c r="BI54" s="74" t="str">
        <f t="shared" si="38"/>
        <v>na</v>
      </c>
      <c r="BJ54" s="74" t="str">
        <f t="shared" si="39"/>
        <v>na</v>
      </c>
      <c r="BL54" s="76">
        <f t="shared" si="40"/>
        <v>294.8</v>
      </c>
      <c r="BM54" s="76">
        <f t="shared" si="41"/>
        <v>515.34</v>
      </c>
      <c r="BN54" s="76">
        <f t="shared" si="42"/>
        <v>809.37</v>
      </c>
      <c r="BO54" s="76">
        <f t="shared" si="43"/>
        <v>267.36</v>
      </c>
      <c r="BP54" s="76">
        <f t="shared" si="44"/>
        <v>240.12</v>
      </c>
      <c r="BQ54" s="76" t="str">
        <f t="shared" si="45"/>
        <v>na</v>
      </c>
      <c r="BR54" s="76" t="str">
        <f t="shared" si="46"/>
        <v>na</v>
      </c>
      <c r="BS54" s="76" t="str">
        <f t="shared" si="47"/>
        <v>na</v>
      </c>
      <c r="BT54" s="76" t="str">
        <f t="shared" si="48"/>
        <v>na</v>
      </c>
      <c r="BU54" s="76" t="str">
        <f t="shared" si="49"/>
        <v>na</v>
      </c>
      <c r="BW54" s="76">
        <f t="shared" si="50"/>
        <v>253.53</v>
      </c>
      <c r="BX54" s="76">
        <f t="shared" si="51"/>
        <v>443.19</v>
      </c>
      <c r="BY54" s="76">
        <f t="shared" si="52"/>
        <v>696.06</v>
      </c>
      <c r="BZ54" s="76">
        <f t="shared" si="53"/>
        <v>229.93</v>
      </c>
      <c r="CA54" s="76">
        <f t="shared" si="54"/>
        <v>206.5</v>
      </c>
      <c r="CB54" s="76" t="str">
        <f t="shared" si="55"/>
        <v>na</v>
      </c>
      <c r="CC54" s="76" t="str">
        <f t="shared" si="56"/>
        <v>na</v>
      </c>
      <c r="CD54" s="76" t="str">
        <f t="shared" si="57"/>
        <v>na</v>
      </c>
      <c r="CE54" s="76" t="str">
        <f t="shared" si="58"/>
        <v>na</v>
      </c>
      <c r="CF54" s="76" t="str">
        <f t="shared" si="59"/>
        <v>na</v>
      </c>
      <c r="CI54" s="111" t="s">
        <v>55</v>
      </c>
      <c r="CJ54" s="75">
        <v>30</v>
      </c>
      <c r="CK54" s="75">
        <v>29</v>
      </c>
      <c r="CL54" s="75">
        <v>107</v>
      </c>
      <c r="CM54" s="75">
        <v>37</v>
      </c>
      <c r="CN54" s="75">
        <v>43</v>
      </c>
      <c r="CO54" s="75"/>
      <c r="CP54" s="75"/>
      <c r="CQ54" s="75">
        <v>989</v>
      </c>
      <c r="CR54" s="75"/>
    </row>
    <row r="55" spans="1:96" x14ac:dyDescent="0.25">
      <c r="A55" s="10" t="s">
        <v>56</v>
      </c>
      <c r="B55" s="15">
        <v>37</v>
      </c>
      <c r="C55" s="15">
        <v>27</v>
      </c>
      <c r="D55" s="15">
        <v>50</v>
      </c>
      <c r="E55" s="15">
        <v>52</v>
      </c>
      <c r="F55" s="52">
        <v>27</v>
      </c>
      <c r="G55" s="32">
        <v>42</v>
      </c>
      <c r="H55" s="15">
        <v>30</v>
      </c>
      <c r="I55" s="15">
        <v>36</v>
      </c>
      <c r="J55" s="15">
        <v>27</v>
      </c>
      <c r="K55" s="50">
        <v>22</v>
      </c>
      <c r="L55" s="32">
        <v>159</v>
      </c>
      <c r="M55" s="15">
        <v>90</v>
      </c>
      <c r="N55" s="15">
        <v>145</v>
      </c>
      <c r="O55" s="15">
        <v>84</v>
      </c>
      <c r="P55" s="34">
        <v>87</v>
      </c>
      <c r="Q55" s="32">
        <v>56</v>
      </c>
      <c r="R55" s="15">
        <v>39</v>
      </c>
      <c r="S55" s="15">
        <v>32</v>
      </c>
      <c r="T55" s="15">
        <v>58</v>
      </c>
      <c r="U55" s="58">
        <v>32</v>
      </c>
      <c r="V55" s="32">
        <v>64</v>
      </c>
      <c r="W55" s="15">
        <v>33</v>
      </c>
      <c r="X55" s="15">
        <v>62</v>
      </c>
      <c r="Y55" s="15">
        <v>41</v>
      </c>
      <c r="Z55" s="34">
        <v>41</v>
      </c>
      <c r="AA55" s="56"/>
      <c r="AB55" s="21"/>
      <c r="AC55" s="21"/>
      <c r="AD55" s="21"/>
      <c r="AE55" s="57"/>
      <c r="AF55" s="32">
        <v>62</v>
      </c>
      <c r="AG55" s="15">
        <v>57</v>
      </c>
      <c r="AH55" s="15">
        <v>43</v>
      </c>
      <c r="AI55" s="15">
        <v>80</v>
      </c>
      <c r="AJ55" s="34">
        <v>63</v>
      </c>
      <c r="AK55" s="56"/>
      <c r="AL55" s="21"/>
      <c r="AM55" s="21"/>
      <c r="AN55" s="21"/>
      <c r="AO55" s="57"/>
      <c r="AP55" s="29"/>
      <c r="AQ55" s="22"/>
      <c r="AR55" s="22"/>
      <c r="AS55" s="22"/>
      <c r="AT55" s="23"/>
      <c r="AU55" s="32"/>
      <c r="AV55" s="15"/>
      <c r="AW55" s="15"/>
      <c r="AX55" s="15"/>
      <c r="AY55" s="51"/>
      <c r="BA55" s="72">
        <f t="shared" si="30"/>
        <v>38</v>
      </c>
      <c r="BB55" s="73">
        <f t="shared" si="31"/>
        <v>31</v>
      </c>
      <c r="BC55" s="74">
        <f t="shared" si="32"/>
        <v>107</v>
      </c>
      <c r="BD55" s="74">
        <f t="shared" si="33"/>
        <v>42</v>
      </c>
      <c r="BE55" s="74">
        <f t="shared" si="34"/>
        <v>48</v>
      </c>
      <c r="BF55" s="74" t="str">
        <f t="shared" si="35"/>
        <v>na</v>
      </c>
      <c r="BG55" s="74">
        <f t="shared" si="36"/>
        <v>61</v>
      </c>
      <c r="BH55" s="74" t="str">
        <f t="shared" si="37"/>
        <v>na</v>
      </c>
      <c r="BI55" s="74" t="str">
        <f t="shared" si="38"/>
        <v>na</v>
      </c>
      <c r="BJ55" s="74" t="str">
        <f t="shared" si="39"/>
        <v>na</v>
      </c>
      <c r="BL55" s="76">
        <f t="shared" si="40"/>
        <v>254.6</v>
      </c>
      <c r="BM55" s="76">
        <f t="shared" si="41"/>
        <v>380.37</v>
      </c>
      <c r="BN55" s="76">
        <f t="shared" si="42"/>
        <v>566.03</v>
      </c>
      <c r="BO55" s="76">
        <f t="shared" si="43"/>
        <v>233.94</v>
      </c>
      <c r="BP55" s="76">
        <f t="shared" si="44"/>
        <v>167.04</v>
      </c>
      <c r="BQ55" s="76" t="str">
        <f t="shared" si="45"/>
        <v>na</v>
      </c>
      <c r="BR55" s="76">
        <f t="shared" si="46"/>
        <v>311.10000000000002</v>
      </c>
      <c r="BS55" s="76" t="str">
        <f t="shared" si="47"/>
        <v>na</v>
      </c>
      <c r="BT55" s="76" t="str">
        <f t="shared" si="48"/>
        <v>na</v>
      </c>
      <c r="BU55" s="76" t="str">
        <f t="shared" si="49"/>
        <v>na</v>
      </c>
      <c r="BW55" s="76">
        <f t="shared" si="50"/>
        <v>218.96</v>
      </c>
      <c r="BX55" s="76">
        <f t="shared" si="51"/>
        <v>327.12</v>
      </c>
      <c r="BY55" s="76">
        <f t="shared" si="52"/>
        <v>486.79</v>
      </c>
      <c r="BZ55" s="76">
        <f t="shared" si="53"/>
        <v>201.19</v>
      </c>
      <c r="CA55" s="76">
        <f t="shared" si="54"/>
        <v>143.65</v>
      </c>
      <c r="CB55" s="76" t="str">
        <f t="shared" si="55"/>
        <v>na</v>
      </c>
      <c r="CC55" s="76">
        <f t="shared" si="56"/>
        <v>267.55</v>
      </c>
      <c r="CD55" s="76" t="str">
        <f t="shared" si="57"/>
        <v>na</v>
      </c>
      <c r="CE55" s="76" t="str">
        <f t="shared" si="58"/>
        <v>na</v>
      </c>
      <c r="CF55" s="76" t="str">
        <f t="shared" si="59"/>
        <v>na</v>
      </c>
      <c r="CI55" s="111" t="s">
        <v>56</v>
      </c>
      <c r="CJ55" s="75">
        <v>27</v>
      </c>
      <c r="CK55" s="75">
        <v>22</v>
      </c>
      <c r="CL55" s="75">
        <v>79</v>
      </c>
      <c r="CM55" s="75">
        <v>32</v>
      </c>
      <c r="CN55" s="75">
        <v>33</v>
      </c>
      <c r="CO55" s="75"/>
      <c r="CP55" s="75"/>
      <c r="CQ55" s="75">
        <v>989</v>
      </c>
      <c r="CR55" s="75"/>
    </row>
    <row r="56" spans="1:96" x14ac:dyDescent="0.25">
      <c r="A56" s="10" t="s">
        <v>57</v>
      </c>
      <c r="B56" s="15">
        <v>43</v>
      </c>
      <c r="C56" s="15">
        <v>28</v>
      </c>
      <c r="D56" s="15">
        <v>40</v>
      </c>
      <c r="E56" s="15">
        <v>36</v>
      </c>
      <c r="F56" s="34">
        <v>43</v>
      </c>
      <c r="G56" s="32">
        <v>46</v>
      </c>
      <c r="H56" s="15">
        <v>37</v>
      </c>
      <c r="I56" s="15">
        <v>38</v>
      </c>
      <c r="J56" s="15">
        <v>22</v>
      </c>
      <c r="K56" s="50">
        <v>35</v>
      </c>
      <c r="L56" s="32">
        <v>158</v>
      </c>
      <c r="M56" s="15">
        <v>127</v>
      </c>
      <c r="N56" s="15">
        <v>143</v>
      </c>
      <c r="O56" s="15">
        <v>74</v>
      </c>
      <c r="P56" s="34">
        <v>80</v>
      </c>
      <c r="Q56" s="32">
        <v>53</v>
      </c>
      <c r="R56" s="15">
        <v>60</v>
      </c>
      <c r="S56" s="15">
        <v>37</v>
      </c>
      <c r="T56" s="15">
        <v>55</v>
      </c>
      <c r="U56" s="58">
        <v>38</v>
      </c>
      <c r="V56" s="32">
        <v>65</v>
      </c>
      <c r="W56" s="15">
        <v>42</v>
      </c>
      <c r="X56" s="15">
        <v>58</v>
      </c>
      <c r="Y56" s="15">
        <v>35</v>
      </c>
      <c r="Z56" s="34">
        <v>52</v>
      </c>
      <c r="AA56" s="29"/>
      <c r="AB56" s="22"/>
      <c r="AC56" s="22"/>
      <c r="AD56" s="22"/>
      <c r="AE56" s="23"/>
      <c r="AF56" s="32">
        <v>62</v>
      </c>
      <c r="AG56" s="15">
        <v>57</v>
      </c>
      <c r="AH56" s="15">
        <v>43</v>
      </c>
      <c r="AI56" s="15">
        <v>80</v>
      </c>
      <c r="AJ56" s="34">
        <v>63</v>
      </c>
      <c r="AK56" s="30">
        <v>1530</v>
      </c>
      <c r="AL56" s="16">
        <v>1400</v>
      </c>
      <c r="AM56" s="16">
        <v>1470</v>
      </c>
      <c r="AN56" s="16">
        <v>1950</v>
      </c>
      <c r="AO56" s="57">
        <v>1553</v>
      </c>
      <c r="AP56" s="29">
        <v>1787</v>
      </c>
      <c r="AQ56" s="22">
        <v>979</v>
      </c>
      <c r="AR56" s="22">
        <v>1986</v>
      </c>
      <c r="AS56" s="22">
        <v>1187</v>
      </c>
      <c r="AT56" s="23">
        <v>1254</v>
      </c>
      <c r="AU56" s="32"/>
      <c r="AV56" s="15"/>
      <c r="AW56" s="15"/>
      <c r="AX56" s="15"/>
      <c r="AY56" s="51"/>
      <c r="BA56" s="72">
        <f t="shared" si="30"/>
        <v>40</v>
      </c>
      <c r="BB56" s="73">
        <f t="shared" si="31"/>
        <v>37</v>
      </c>
      <c r="BC56" s="74">
        <f t="shared" si="32"/>
        <v>117</v>
      </c>
      <c r="BD56" s="74">
        <f t="shared" si="33"/>
        <v>49</v>
      </c>
      <c r="BE56" s="74">
        <f t="shared" si="34"/>
        <v>51</v>
      </c>
      <c r="BF56" s="74" t="str">
        <f t="shared" si="35"/>
        <v>na</v>
      </c>
      <c r="BG56" s="74">
        <f t="shared" si="36"/>
        <v>61</v>
      </c>
      <c r="BH56" s="74">
        <f t="shared" si="37"/>
        <v>1518</v>
      </c>
      <c r="BI56" s="74">
        <f t="shared" si="38"/>
        <v>1409</v>
      </c>
      <c r="BJ56" s="74" t="str">
        <f t="shared" si="39"/>
        <v>na</v>
      </c>
      <c r="BL56" s="76">
        <f t="shared" si="40"/>
        <v>268</v>
      </c>
      <c r="BM56" s="76">
        <f t="shared" si="41"/>
        <v>453.99</v>
      </c>
      <c r="BN56" s="76">
        <f t="shared" si="42"/>
        <v>618.92999999999995</v>
      </c>
      <c r="BO56" s="76">
        <f t="shared" si="43"/>
        <v>272.93</v>
      </c>
      <c r="BP56" s="76">
        <f t="shared" si="44"/>
        <v>177.48</v>
      </c>
      <c r="BQ56" s="76" t="str">
        <f t="shared" si="45"/>
        <v>na</v>
      </c>
      <c r="BR56" s="76">
        <f t="shared" si="46"/>
        <v>311.10000000000002</v>
      </c>
      <c r="BS56" s="76">
        <f t="shared" si="47"/>
        <v>327.58</v>
      </c>
      <c r="BT56" s="76">
        <f t="shared" si="48"/>
        <v>330.69</v>
      </c>
      <c r="BU56" s="76" t="str">
        <f t="shared" si="49"/>
        <v>na</v>
      </c>
      <c r="BW56" s="76">
        <f t="shared" si="50"/>
        <v>230.48</v>
      </c>
      <c r="BX56" s="76">
        <f t="shared" si="51"/>
        <v>390.43</v>
      </c>
      <c r="BY56" s="76">
        <f t="shared" si="52"/>
        <v>532.28</v>
      </c>
      <c r="BZ56" s="76">
        <f t="shared" si="53"/>
        <v>234.72</v>
      </c>
      <c r="CA56" s="76">
        <f t="shared" si="54"/>
        <v>152.63</v>
      </c>
      <c r="CB56" s="76" t="str">
        <f t="shared" si="55"/>
        <v>na</v>
      </c>
      <c r="CC56" s="76">
        <f t="shared" si="56"/>
        <v>267.55</v>
      </c>
      <c r="CD56" s="76">
        <f t="shared" si="57"/>
        <v>281.72000000000003</v>
      </c>
      <c r="CE56" s="76">
        <f t="shared" si="58"/>
        <v>284.39</v>
      </c>
      <c r="CF56" s="76" t="str">
        <f t="shared" si="59"/>
        <v>na</v>
      </c>
      <c r="CI56" s="111" t="s">
        <v>57</v>
      </c>
      <c r="CJ56" s="75">
        <v>27</v>
      </c>
      <c r="CK56" s="75">
        <v>22</v>
      </c>
      <c r="CL56" s="75">
        <v>74</v>
      </c>
      <c r="CM56" s="145">
        <v>38</v>
      </c>
      <c r="CN56" s="75">
        <v>35</v>
      </c>
      <c r="CO56" s="75">
        <v>13</v>
      </c>
      <c r="CP56" s="75"/>
      <c r="CQ56" s="75">
        <v>945</v>
      </c>
      <c r="CR56" s="75"/>
    </row>
    <row r="57" spans="1:96" x14ac:dyDescent="0.25">
      <c r="A57" s="10" t="s">
        <v>58</v>
      </c>
      <c r="B57" s="15">
        <v>32</v>
      </c>
      <c r="C57" s="15">
        <v>42</v>
      </c>
      <c r="D57" s="15">
        <v>44</v>
      </c>
      <c r="E57" s="15">
        <v>41</v>
      </c>
      <c r="F57" s="34">
        <v>43</v>
      </c>
      <c r="G57" s="32">
        <v>50</v>
      </c>
      <c r="H57" s="15">
        <v>47</v>
      </c>
      <c r="I57" s="15">
        <v>45</v>
      </c>
      <c r="J57" s="15">
        <v>41</v>
      </c>
      <c r="K57" s="50">
        <v>47</v>
      </c>
      <c r="L57" s="32">
        <v>194</v>
      </c>
      <c r="M57" s="15">
        <v>178</v>
      </c>
      <c r="N57" s="15">
        <v>165</v>
      </c>
      <c r="O57" s="15">
        <v>151</v>
      </c>
      <c r="P57" s="34">
        <v>173</v>
      </c>
      <c r="Q57" s="32">
        <v>64</v>
      </c>
      <c r="R57" s="15">
        <v>59</v>
      </c>
      <c r="S57" s="15">
        <v>48</v>
      </c>
      <c r="T57" s="15">
        <v>60</v>
      </c>
      <c r="U57" s="50">
        <v>45</v>
      </c>
      <c r="V57" s="32">
        <v>75</v>
      </c>
      <c r="W57" s="15">
        <v>77</v>
      </c>
      <c r="X57" s="15">
        <v>72</v>
      </c>
      <c r="Y57" s="15">
        <v>54</v>
      </c>
      <c r="Z57" s="34">
        <v>58</v>
      </c>
      <c r="AA57" s="56"/>
      <c r="AB57" s="21"/>
      <c r="AC57" s="21"/>
      <c r="AD57" s="21"/>
      <c r="AE57" s="57"/>
      <c r="AF57" s="32">
        <v>62</v>
      </c>
      <c r="AG57" s="15">
        <v>57</v>
      </c>
      <c r="AH57" s="15">
        <v>43</v>
      </c>
      <c r="AI57" s="15">
        <v>80</v>
      </c>
      <c r="AJ57" s="34">
        <v>63</v>
      </c>
      <c r="AK57" s="56"/>
      <c r="AL57" s="21"/>
      <c r="AM57" s="21"/>
      <c r="AN57" s="21"/>
      <c r="AO57" s="57"/>
      <c r="AP57" s="30"/>
      <c r="AQ57" s="16"/>
      <c r="AR57" s="16"/>
      <c r="AS57" s="16"/>
      <c r="AT57" s="57"/>
      <c r="AU57" s="32"/>
      <c r="AV57" s="15"/>
      <c r="AW57" s="15"/>
      <c r="AX57" s="15"/>
      <c r="AY57" s="51"/>
      <c r="BA57" s="72">
        <f t="shared" si="30"/>
        <v>42</v>
      </c>
      <c r="BB57" s="73">
        <f t="shared" si="31"/>
        <v>46</v>
      </c>
      <c r="BC57" s="74">
        <f t="shared" si="32"/>
        <v>172</v>
      </c>
      <c r="BD57" s="74">
        <f t="shared" si="33"/>
        <v>56</v>
      </c>
      <c r="BE57" s="74">
        <f t="shared" si="34"/>
        <v>68</v>
      </c>
      <c r="BF57" s="74" t="str">
        <f t="shared" si="35"/>
        <v>na</v>
      </c>
      <c r="BG57" s="74">
        <f t="shared" si="36"/>
        <v>61</v>
      </c>
      <c r="BH57" s="74" t="str">
        <f t="shared" si="37"/>
        <v>na</v>
      </c>
      <c r="BI57" s="74" t="str">
        <f t="shared" si="38"/>
        <v>na</v>
      </c>
      <c r="BJ57" s="74" t="str">
        <f t="shared" si="39"/>
        <v>na</v>
      </c>
      <c r="BL57" s="76">
        <f t="shared" si="40"/>
        <v>281.39999999999998</v>
      </c>
      <c r="BM57" s="76">
        <f t="shared" si="41"/>
        <v>564.41999999999996</v>
      </c>
      <c r="BN57" s="76">
        <f t="shared" si="42"/>
        <v>909.88</v>
      </c>
      <c r="BO57" s="76">
        <f t="shared" si="43"/>
        <v>311.92</v>
      </c>
      <c r="BP57" s="76">
        <f t="shared" si="44"/>
        <v>236.64</v>
      </c>
      <c r="BQ57" s="76" t="str">
        <f t="shared" si="45"/>
        <v>na</v>
      </c>
      <c r="BR57" s="76">
        <f t="shared" si="46"/>
        <v>311.10000000000002</v>
      </c>
      <c r="BS57" s="76" t="str">
        <f t="shared" si="47"/>
        <v>na</v>
      </c>
      <c r="BT57" s="76" t="str">
        <f t="shared" si="48"/>
        <v>na</v>
      </c>
      <c r="BU57" s="76" t="str">
        <f t="shared" si="49"/>
        <v>na</v>
      </c>
      <c r="BW57" s="76">
        <f t="shared" si="50"/>
        <v>242</v>
      </c>
      <c r="BX57" s="76">
        <f t="shared" si="51"/>
        <v>485.4</v>
      </c>
      <c r="BY57" s="76">
        <f t="shared" si="52"/>
        <v>782.5</v>
      </c>
      <c r="BZ57" s="76">
        <f t="shared" si="53"/>
        <v>268.25</v>
      </c>
      <c r="CA57" s="76">
        <f t="shared" si="54"/>
        <v>203.51</v>
      </c>
      <c r="CB57" s="76" t="str">
        <f t="shared" si="55"/>
        <v>na</v>
      </c>
      <c r="CC57" s="76">
        <f t="shared" si="56"/>
        <v>267.55</v>
      </c>
      <c r="CD57" s="76" t="str">
        <f t="shared" si="57"/>
        <v>na</v>
      </c>
      <c r="CE57" s="76" t="str">
        <f t="shared" si="58"/>
        <v>na</v>
      </c>
      <c r="CF57" s="76" t="str">
        <f t="shared" si="59"/>
        <v>na</v>
      </c>
      <c r="CI57" s="111" t="s">
        <v>58</v>
      </c>
      <c r="CJ57" s="75">
        <v>32</v>
      </c>
      <c r="CK57" s="75">
        <v>33</v>
      </c>
      <c r="CL57" s="75">
        <v>118</v>
      </c>
      <c r="CM57" s="75">
        <v>41</v>
      </c>
      <c r="CN57" s="75">
        <v>51</v>
      </c>
      <c r="CO57" s="75"/>
      <c r="CP57" s="75"/>
      <c r="CQ57" s="75"/>
      <c r="CR57" s="75"/>
    </row>
    <row r="58" spans="1:96" x14ac:dyDescent="0.25">
      <c r="A58" s="10" t="s">
        <v>59</v>
      </c>
      <c r="B58" s="15">
        <v>55</v>
      </c>
      <c r="C58" s="15">
        <v>50</v>
      </c>
      <c r="D58" s="15">
        <v>40</v>
      </c>
      <c r="E58" s="15">
        <v>46</v>
      </c>
      <c r="F58" s="34">
        <v>56</v>
      </c>
      <c r="G58" s="32">
        <v>50</v>
      </c>
      <c r="H58" s="15">
        <v>46</v>
      </c>
      <c r="I58" s="15">
        <v>45</v>
      </c>
      <c r="J58" s="15">
        <v>49</v>
      </c>
      <c r="K58" s="50">
        <v>45</v>
      </c>
      <c r="L58" s="32">
        <v>186</v>
      </c>
      <c r="M58" s="15">
        <v>168</v>
      </c>
      <c r="N58" s="15">
        <v>147</v>
      </c>
      <c r="O58" s="15">
        <v>172</v>
      </c>
      <c r="P58" s="34">
        <v>147</v>
      </c>
      <c r="Q58" s="32">
        <v>74</v>
      </c>
      <c r="R58" s="15">
        <v>45</v>
      </c>
      <c r="S58" s="15">
        <v>37</v>
      </c>
      <c r="T58" s="15">
        <v>69</v>
      </c>
      <c r="U58" s="50">
        <v>55</v>
      </c>
      <c r="V58" s="32">
        <v>101</v>
      </c>
      <c r="W58" s="15">
        <v>75</v>
      </c>
      <c r="X58" s="15">
        <v>70</v>
      </c>
      <c r="Y58" s="15">
        <v>90</v>
      </c>
      <c r="Z58" s="34">
        <v>75</v>
      </c>
      <c r="AA58" s="56"/>
      <c r="AB58" s="21"/>
      <c r="AC58" s="21"/>
      <c r="AD58" s="21"/>
      <c r="AE58" s="57"/>
      <c r="AF58" s="32">
        <v>62</v>
      </c>
      <c r="AG58" s="15">
        <v>57</v>
      </c>
      <c r="AH58" s="15">
        <v>43</v>
      </c>
      <c r="AI58" s="15">
        <v>80</v>
      </c>
      <c r="AJ58" s="34">
        <v>63</v>
      </c>
      <c r="AK58" s="56"/>
      <c r="AL58" s="21"/>
      <c r="AM58" s="21"/>
      <c r="AN58" s="21"/>
      <c r="AO58" s="57"/>
      <c r="AP58" s="56"/>
      <c r="AQ58" s="21"/>
      <c r="AR58" s="21"/>
      <c r="AS58" s="21"/>
      <c r="AT58" s="57"/>
      <c r="AU58" s="32"/>
      <c r="AV58" s="15"/>
      <c r="AW58" s="15"/>
      <c r="AX58" s="15"/>
      <c r="AY58" s="51"/>
      <c r="BA58" s="72">
        <f t="shared" si="30"/>
        <v>50</v>
      </c>
      <c r="BB58" s="73">
        <f t="shared" si="31"/>
        <v>47</v>
      </c>
      <c r="BC58" s="74">
        <f t="shared" si="32"/>
        <v>162</v>
      </c>
      <c r="BD58" s="74">
        <f t="shared" si="33"/>
        <v>56</v>
      </c>
      <c r="BE58" s="74">
        <f t="shared" si="34"/>
        <v>80</v>
      </c>
      <c r="BF58" s="74" t="str">
        <f t="shared" si="35"/>
        <v>na</v>
      </c>
      <c r="BG58" s="74">
        <f t="shared" si="36"/>
        <v>61</v>
      </c>
      <c r="BH58" s="74" t="str">
        <f t="shared" si="37"/>
        <v>na</v>
      </c>
      <c r="BI58" s="74" t="str">
        <f t="shared" si="38"/>
        <v>na</v>
      </c>
      <c r="BJ58" s="74" t="str">
        <f t="shared" si="39"/>
        <v>na</v>
      </c>
      <c r="BL58" s="76">
        <f t="shared" si="40"/>
        <v>335</v>
      </c>
      <c r="BM58" s="76">
        <f t="shared" si="41"/>
        <v>576.69000000000005</v>
      </c>
      <c r="BN58" s="76">
        <f t="shared" si="42"/>
        <v>856.98</v>
      </c>
      <c r="BO58" s="76">
        <f t="shared" si="43"/>
        <v>311.92</v>
      </c>
      <c r="BP58" s="76">
        <f t="shared" si="44"/>
        <v>278.39999999999998</v>
      </c>
      <c r="BQ58" s="76" t="str">
        <f t="shared" si="45"/>
        <v>na</v>
      </c>
      <c r="BR58" s="76">
        <f t="shared" si="46"/>
        <v>311.10000000000002</v>
      </c>
      <c r="BS58" s="76" t="str">
        <f t="shared" si="47"/>
        <v>na</v>
      </c>
      <c r="BT58" s="76" t="str">
        <f t="shared" si="48"/>
        <v>na</v>
      </c>
      <c r="BU58" s="76" t="str">
        <f t="shared" si="49"/>
        <v>na</v>
      </c>
      <c r="BW58" s="76">
        <f t="shared" si="50"/>
        <v>288.10000000000002</v>
      </c>
      <c r="BX58" s="76">
        <f t="shared" si="51"/>
        <v>495.95</v>
      </c>
      <c r="BY58" s="76">
        <f t="shared" si="52"/>
        <v>737</v>
      </c>
      <c r="BZ58" s="76">
        <f t="shared" si="53"/>
        <v>268.25</v>
      </c>
      <c r="CA58" s="76">
        <f t="shared" si="54"/>
        <v>239.42</v>
      </c>
      <c r="CB58" s="76" t="str">
        <f t="shared" si="55"/>
        <v>na</v>
      </c>
      <c r="CC58" s="76">
        <f t="shared" si="56"/>
        <v>267.55</v>
      </c>
      <c r="CD58" s="76" t="str">
        <f t="shared" si="57"/>
        <v>na</v>
      </c>
      <c r="CE58" s="76" t="str">
        <f t="shared" si="58"/>
        <v>na</v>
      </c>
      <c r="CF58" s="76" t="str">
        <f t="shared" si="59"/>
        <v>na</v>
      </c>
      <c r="CI58" s="111" t="s">
        <v>59</v>
      </c>
      <c r="CJ58" s="75">
        <v>32</v>
      </c>
      <c r="CK58" s="75">
        <v>31</v>
      </c>
      <c r="CL58" s="75">
        <v>111</v>
      </c>
      <c r="CM58" s="75">
        <v>37</v>
      </c>
      <c r="CN58" s="75">
        <v>59</v>
      </c>
      <c r="CO58" s="75"/>
      <c r="CP58" s="75"/>
      <c r="CQ58" s="75"/>
      <c r="CR58" s="75"/>
    </row>
    <row r="59" spans="1:96" x14ac:dyDescent="0.25">
      <c r="A59" s="10" t="s">
        <v>60</v>
      </c>
      <c r="B59" s="15">
        <v>49</v>
      </c>
      <c r="C59" s="15">
        <v>37</v>
      </c>
      <c r="D59" s="15">
        <v>37</v>
      </c>
      <c r="E59" s="15">
        <v>35</v>
      </c>
      <c r="F59" s="34">
        <v>43</v>
      </c>
      <c r="G59" s="32">
        <v>50</v>
      </c>
      <c r="H59" s="15">
        <v>42</v>
      </c>
      <c r="I59" s="15">
        <v>41</v>
      </c>
      <c r="J59" s="15">
        <v>50</v>
      </c>
      <c r="K59" s="50">
        <v>46</v>
      </c>
      <c r="L59" s="32">
        <v>175</v>
      </c>
      <c r="M59" s="15">
        <v>161</v>
      </c>
      <c r="N59" s="15">
        <v>157</v>
      </c>
      <c r="O59" s="15">
        <v>167</v>
      </c>
      <c r="P59" s="34">
        <v>144</v>
      </c>
      <c r="Q59" s="32">
        <v>60</v>
      </c>
      <c r="R59" s="15">
        <v>60</v>
      </c>
      <c r="S59" s="15">
        <v>41</v>
      </c>
      <c r="T59" s="15">
        <v>59</v>
      </c>
      <c r="U59" s="50">
        <v>55</v>
      </c>
      <c r="V59" s="32">
        <v>78</v>
      </c>
      <c r="W59" s="15">
        <v>69</v>
      </c>
      <c r="X59" s="15">
        <v>54</v>
      </c>
      <c r="Y59" s="15">
        <v>63</v>
      </c>
      <c r="Z59" s="34">
        <v>61</v>
      </c>
      <c r="AA59" s="56"/>
      <c r="AB59" s="21"/>
      <c r="AC59" s="21"/>
      <c r="AD59" s="21"/>
      <c r="AE59" s="57"/>
      <c r="AF59" s="32"/>
      <c r="AG59" s="15"/>
      <c r="AH59" s="15"/>
      <c r="AI59" s="15"/>
      <c r="AJ59" s="34"/>
      <c r="AK59" s="56"/>
      <c r="AL59" s="21"/>
      <c r="AM59" s="21"/>
      <c r="AN59" s="21"/>
      <c r="AO59" s="57"/>
      <c r="AP59" s="56"/>
      <c r="AQ59" s="21"/>
      <c r="AR59" s="21"/>
      <c r="AS59" s="21"/>
      <c r="AT59" s="57"/>
      <c r="AU59" s="32"/>
      <c r="AV59" s="15"/>
      <c r="AW59" s="15"/>
      <c r="AX59" s="15"/>
      <c r="AY59" s="51"/>
      <c r="BA59" s="72">
        <f t="shared" si="30"/>
        <v>39</v>
      </c>
      <c r="BB59" s="73">
        <f t="shared" si="31"/>
        <v>46</v>
      </c>
      <c r="BC59" s="74">
        <f t="shared" si="32"/>
        <v>162</v>
      </c>
      <c r="BD59" s="74">
        <f t="shared" si="33"/>
        <v>58</v>
      </c>
      <c r="BE59" s="74">
        <f t="shared" si="34"/>
        <v>64</v>
      </c>
      <c r="BF59" s="74" t="str">
        <f t="shared" si="35"/>
        <v>na</v>
      </c>
      <c r="BG59" s="74" t="str">
        <f t="shared" si="36"/>
        <v>na</v>
      </c>
      <c r="BH59" s="74" t="str">
        <f t="shared" si="37"/>
        <v>na</v>
      </c>
      <c r="BI59" s="74" t="str">
        <f t="shared" si="38"/>
        <v>na</v>
      </c>
      <c r="BJ59" s="74" t="str">
        <f t="shared" si="39"/>
        <v>na</v>
      </c>
      <c r="BL59" s="76">
        <f t="shared" si="40"/>
        <v>261.3</v>
      </c>
      <c r="BM59" s="76">
        <f t="shared" si="41"/>
        <v>564.41999999999996</v>
      </c>
      <c r="BN59" s="76">
        <f t="shared" si="42"/>
        <v>856.98</v>
      </c>
      <c r="BO59" s="76">
        <f t="shared" si="43"/>
        <v>323.06</v>
      </c>
      <c r="BP59" s="76">
        <f t="shared" si="44"/>
        <v>222.72</v>
      </c>
      <c r="BQ59" s="76" t="str">
        <f t="shared" si="45"/>
        <v>na</v>
      </c>
      <c r="BR59" s="76" t="str">
        <f t="shared" si="46"/>
        <v>na</v>
      </c>
      <c r="BS59" s="76" t="str">
        <f t="shared" si="47"/>
        <v>na</v>
      </c>
      <c r="BT59" s="76" t="str">
        <f t="shared" si="48"/>
        <v>na</v>
      </c>
      <c r="BU59" s="76" t="str">
        <f t="shared" si="49"/>
        <v>na</v>
      </c>
      <c r="BW59" s="76">
        <f t="shared" si="50"/>
        <v>224.72</v>
      </c>
      <c r="BX59" s="76">
        <f t="shared" si="51"/>
        <v>485.4</v>
      </c>
      <c r="BY59" s="76">
        <f t="shared" si="52"/>
        <v>737</v>
      </c>
      <c r="BZ59" s="76">
        <f t="shared" si="53"/>
        <v>277.83</v>
      </c>
      <c r="CA59" s="76">
        <f t="shared" si="54"/>
        <v>191.54</v>
      </c>
      <c r="CB59" s="76" t="str">
        <f t="shared" si="55"/>
        <v>na</v>
      </c>
      <c r="CC59" s="76" t="str">
        <f t="shared" si="56"/>
        <v>na</v>
      </c>
      <c r="CD59" s="76" t="str">
        <f t="shared" si="57"/>
        <v>na</v>
      </c>
      <c r="CE59" s="76" t="str">
        <f t="shared" si="58"/>
        <v>na</v>
      </c>
      <c r="CF59" s="76" t="str">
        <f t="shared" si="59"/>
        <v>na</v>
      </c>
      <c r="CI59" s="111" t="s">
        <v>60</v>
      </c>
      <c r="CJ59" s="75">
        <v>34</v>
      </c>
      <c r="CK59" s="75">
        <v>33</v>
      </c>
      <c r="CL59" s="75">
        <v>118</v>
      </c>
      <c r="CM59" s="75">
        <v>41</v>
      </c>
      <c r="CN59" s="75">
        <v>50</v>
      </c>
      <c r="CO59" s="75"/>
      <c r="CP59" s="75"/>
      <c r="CQ59" s="75"/>
      <c r="CR59" s="75"/>
    </row>
    <row r="60" spans="1:96" x14ac:dyDescent="0.25">
      <c r="A60" s="10" t="s">
        <v>61</v>
      </c>
      <c r="B60" s="15">
        <v>61</v>
      </c>
      <c r="C60" s="15">
        <v>43</v>
      </c>
      <c r="D60" s="15">
        <v>53</v>
      </c>
      <c r="E60" s="15">
        <v>56</v>
      </c>
      <c r="F60" s="34">
        <v>55</v>
      </c>
      <c r="G60" s="32">
        <v>50</v>
      </c>
      <c r="H60" s="15">
        <v>45</v>
      </c>
      <c r="I60" s="15">
        <v>47</v>
      </c>
      <c r="J60" s="15">
        <v>47</v>
      </c>
      <c r="K60" s="50">
        <v>44</v>
      </c>
      <c r="L60" s="32">
        <v>180</v>
      </c>
      <c r="M60" s="15">
        <v>176</v>
      </c>
      <c r="N60" s="15">
        <v>148</v>
      </c>
      <c r="O60" s="15">
        <v>161</v>
      </c>
      <c r="P60" s="34">
        <v>144</v>
      </c>
      <c r="Q60" s="32">
        <v>74</v>
      </c>
      <c r="R60" s="15">
        <v>45</v>
      </c>
      <c r="S60" s="15">
        <v>57</v>
      </c>
      <c r="T60" s="15">
        <v>69</v>
      </c>
      <c r="U60" s="50">
        <v>55</v>
      </c>
      <c r="V60" s="32">
        <v>105</v>
      </c>
      <c r="W60" s="15">
        <v>79</v>
      </c>
      <c r="X60" s="15">
        <v>72</v>
      </c>
      <c r="Y60" s="15">
        <v>100</v>
      </c>
      <c r="Z60" s="34">
        <v>76</v>
      </c>
      <c r="AA60" s="56"/>
      <c r="AB60" s="21"/>
      <c r="AC60" s="21"/>
      <c r="AD60" s="21"/>
      <c r="AE60" s="57"/>
      <c r="AF60" s="32">
        <v>62</v>
      </c>
      <c r="AG60" s="15">
        <v>57</v>
      </c>
      <c r="AH60" s="15">
        <v>43</v>
      </c>
      <c r="AI60" s="15">
        <v>80</v>
      </c>
      <c r="AJ60" s="34">
        <v>63</v>
      </c>
      <c r="AK60" s="56"/>
      <c r="AL60" s="21"/>
      <c r="AM60" s="21"/>
      <c r="AN60" s="21"/>
      <c r="AO60" s="57"/>
      <c r="AP60" s="56"/>
      <c r="AQ60" s="21"/>
      <c r="AR60" s="21"/>
      <c r="AS60" s="21"/>
      <c r="AT60" s="57"/>
      <c r="AU60" s="32">
        <v>1881</v>
      </c>
      <c r="AV60" s="15">
        <v>1554</v>
      </c>
      <c r="AW60" s="15">
        <v>1675</v>
      </c>
      <c r="AX60" s="15">
        <v>2050</v>
      </c>
      <c r="AY60" s="51">
        <v>2130</v>
      </c>
      <c r="BA60" s="72">
        <f t="shared" si="30"/>
        <v>55</v>
      </c>
      <c r="BB60" s="73">
        <f t="shared" si="31"/>
        <v>46</v>
      </c>
      <c r="BC60" s="74">
        <f t="shared" si="32"/>
        <v>162</v>
      </c>
      <c r="BD60" s="74">
        <f t="shared" si="33"/>
        <v>60</v>
      </c>
      <c r="BE60" s="74">
        <f t="shared" si="34"/>
        <v>85</v>
      </c>
      <c r="BF60" s="74" t="str">
        <f t="shared" si="35"/>
        <v>na</v>
      </c>
      <c r="BG60" s="74">
        <f t="shared" si="36"/>
        <v>61</v>
      </c>
      <c r="BH60" s="74" t="str">
        <f t="shared" si="37"/>
        <v>na</v>
      </c>
      <c r="BI60" s="74" t="str">
        <f t="shared" si="38"/>
        <v>na</v>
      </c>
      <c r="BJ60" s="74">
        <f t="shared" si="39"/>
        <v>1869</v>
      </c>
      <c r="BL60" s="76">
        <f t="shared" si="40"/>
        <v>368.5</v>
      </c>
      <c r="BM60" s="76">
        <f t="shared" si="41"/>
        <v>564.41999999999996</v>
      </c>
      <c r="BN60" s="76">
        <f t="shared" si="42"/>
        <v>856.98</v>
      </c>
      <c r="BO60" s="76">
        <f t="shared" si="43"/>
        <v>334.2</v>
      </c>
      <c r="BP60" s="76">
        <f t="shared" si="44"/>
        <v>295.8</v>
      </c>
      <c r="BQ60" s="76" t="str">
        <f t="shared" si="45"/>
        <v>na</v>
      </c>
      <c r="BR60" s="76">
        <f t="shared" si="46"/>
        <v>311.10000000000002</v>
      </c>
      <c r="BS60" s="76" t="str">
        <f t="shared" si="47"/>
        <v>na</v>
      </c>
      <c r="BT60" s="76" t="str">
        <f t="shared" si="48"/>
        <v>na</v>
      </c>
      <c r="BU60" s="76">
        <f t="shared" si="49"/>
        <v>261.10000000000002</v>
      </c>
      <c r="BW60" s="76">
        <f t="shared" si="50"/>
        <v>316.91000000000003</v>
      </c>
      <c r="BX60" s="76">
        <f t="shared" si="51"/>
        <v>485.4</v>
      </c>
      <c r="BY60" s="76">
        <f t="shared" si="52"/>
        <v>737</v>
      </c>
      <c r="BZ60" s="76">
        <f t="shared" si="53"/>
        <v>287.41000000000003</v>
      </c>
      <c r="CA60" s="76">
        <f t="shared" si="54"/>
        <v>254.39</v>
      </c>
      <c r="CB60" s="76" t="str">
        <f t="shared" si="55"/>
        <v>na</v>
      </c>
      <c r="CC60" s="76">
        <f t="shared" si="56"/>
        <v>267.55</v>
      </c>
      <c r="CD60" s="76" t="str">
        <f t="shared" si="57"/>
        <v>na</v>
      </c>
      <c r="CE60" s="76" t="str">
        <f t="shared" si="58"/>
        <v>na</v>
      </c>
      <c r="CF60" s="76">
        <f t="shared" si="59"/>
        <v>224.55</v>
      </c>
      <c r="CI60" s="111" t="s">
        <v>61</v>
      </c>
      <c r="CJ60" s="75">
        <v>32</v>
      </c>
      <c r="CK60" s="75">
        <v>32</v>
      </c>
      <c r="CL60" s="75">
        <v>110</v>
      </c>
      <c r="CM60" s="75">
        <v>41</v>
      </c>
      <c r="CN60" s="75">
        <v>57</v>
      </c>
      <c r="CO60" s="75"/>
      <c r="CP60" s="75"/>
      <c r="CQ60" s="75"/>
      <c r="CR60" s="75"/>
    </row>
    <row r="61" spans="1:96" x14ac:dyDescent="0.25">
      <c r="A61" s="10" t="s">
        <v>62</v>
      </c>
      <c r="B61" s="15">
        <v>60</v>
      </c>
      <c r="C61" s="15">
        <v>42</v>
      </c>
      <c r="D61" s="15">
        <v>54</v>
      </c>
      <c r="E61" s="15">
        <v>58</v>
      </c>
      <c r="F61" s="34">
        <v>65</v>
      </c>
      <c r="G61" s="32">
        <v>34</v>
      </c>
      <c r="H61" s="15">
        <v>31</v>
      </c>
      <c r="I61" s="15">
        <v>33</v>
      </c>
      <c r="J61" s="15">
        <v>32</v>
      </c>
      <c r="K61" s="50">
        <v>36</v>
      </c>
      <c r="L61" s="32">
        <v>142</v>
      </c>
      <c r="M61" s="15">
        <v>118</v>
      </c>
      <c r="N61" s="15">
        <v>121</v>
      </c>
      <c r="O61" s="15">
        <v>116</v>
      </c>
      <c r="P61" s="34">
        <v>121</v>
      </c>
      <c r="Q61" s="32">
        <v>71</v>
      </c>
      <c r="R61" s="15">
        <v>42</v>
      </c>
      <c r="S61" s="15">
        <v>66</v>
      </c>
      <c r="T61" s="15">
        <v>79</v>
      </c>
      <c r="U61" s="50">
        <v>60</v>
      </c>
      <c r="V61" s="32">
        <v>83</v>
      </c>
      <c r="W61" s="15">
        <v>52</v>
      </c>
      <c r="X61" s="15">
        <v>79</v>
      </c>
      <c r="Y61" s="15">
        <v>86</v>
      </c>
      <c r="Z61" s="34">
        <v>59</v>
      </c>
      <c r="AA61" s="29">
        <v>14</v>
      </c>
      <c r="AB61" s="22">
        <v>15</v>
      </c>
      <c r="AC61" s="22">
        <v>15</v>
      </c>
      <c r="AD61" s="22">
        <v>19</v>
      </c>
      <c r="AE61" s="23">
        <v>20</v>
      </c>
      <c r="AF61" s="32"/>
      <c r="AG61" s="15"/>
      <c r="AH61" s="15"/>
      <c r="AI61" s="15"/>
      <c r="AJ61" s="34"/>
      <c r="AK61" s="29"/>
      <c r="AL61" s="22"/>
      <c r="AM61" s="22"/>
      <c r="AN61" s="22"/>
      <c r="AO61" s="23"/>
      <c r="AP61" s="28">
        <v>1105</v>
      </c>
      <c r="AQ61" s="19">
        <v>1370</v>
      </c>
      <c r="AR61" s="19">
        <v>2300</v>
      </c>
      <c r="AS61" s="19">
        <v>2137</v>
      </c>
      <c r="AT61" s="20">
        <v>1386</v>
      </c>
      <c r="AU61" s="32"/>
      <c r="AV61" s="15"/>
      <c r="AW61" s="15"/>
      <c r="AX61" s="15"/>
      <c r="AY61" s="51"/>
      <c r="BA61" s="72">
        <f t="shared" si="30"/>
        <v>57</v>
      </c>
      <c r="BB61" s="73">
        <f t="shared" si="31"/>
        <v>33</v>
      </c>
      <c r="BC61" s="74">
        <f t="shared" si="32"/>
        <v>120</v>
      </c>
      <c r="BD61" s="74">
        <f t="shared" si="33"/>
        <v>66</v>
      </c>
      <c r="BE61" s="74">
        <f t="shared" si="34"/>
        <v>74</v>
      </c>
      <c r="BF61" s="74">
        <f t="shared" si="35"/>
        <v>16</v>
      </c>
      <c r="BG61" s="74" t="str">
        <f t="shared" si="36"/>
        <v>na</v>
      </c>
      <c r="BH61" s="74" t="str">
        <f t="shared" si="37"/>
        <v>na</v>
      </c>
      <c r="BI61" s="74">
        <f t="shared" si="38"/>
        <v>1631</v>
      </c>
      <c r="BJ61" s="74" t="str">
        <f t="shared" si="39"/>
        <v>na</v>
      </c>
      <c r="BL61" s="76">
        <f t="shared" si="40"/>
        <v>381.9</v>
      </c>
      <c r="BM61" s="76">
        <f t="shared" si="41"/>
        <v>404.91</v>
      </c>
      <c r="BN61" s="76">
        <f t="shared" si="42"/>
        <v>634.79999999999995</v>
      </c>
      <c r="BO61" s="76">
        <f t="shared" si="43"/>
        <v>367.62</v>
      </c>
      <c r="BP61" s="76">
        <f t="shared" si="44"/>
        <v>257.52</v>
      </c>
      <c r="BQ61" s="76">
        <f t="shared" si="45"/>
        <v>212.32</v>
      </c>
      <c r="BR61" s="76" t="str">
        <f t="shared" si="46"/>
        <v>na</v>
      </c>
      <c r="BS61" s="76" t="str">
        <f t="shared" si="47"/>
        <v>na</v>
      </c>
      <c r="BT61" s="76">
        <f t="shared" si="48"/>
        <v>382.8</v>
      </c>
      <c r="BU61" s="76" t="str">
        <f t="shared" si="49"/>
        <v>na</v>
      </c>
      <c r="BW61" s="76">
        <f t="shared" si="50"/>
        <v>328.43</v>
      </c>
      <c r="BX61" s="76">
        <f t="shared" si="51"/>
        <v>348.22</v>
      </c>
      <c r="BY61" s="76">
        <f t="shared" si="52"/>
        <v>545.92999999999995</v>
      </c>
      <c r="BZ61" s="76">
        <f t="shared" si="53"/>
        <v>316.14999999999998</v>
      </c>
      <c r="CA61" s="76">
        <f t="shared" si="54"/>
        <v>221.47</v>
      </c>
      <c r="CB61" s="76">
        <f t="shared" si="55"/>
        <v>182.6</v>
      </c>
      <c r="CC61" s="76" t="str">
        <f t="shared" si="56"/>
        <v>na</v>
      </c>
      <c r="CD61" s="76" t="str">
        <f t="shared" si="57"/>
        <v>na</v>
      </c>
      <c r="CE61" s="76">
        <f t="shared" si="58"/>
        <v>329.21</v>
      </c>
      <c r="CF61" s="76" t="str">
        <f t="shared" si="59"/>
        <v>na</v>
      </c>
      <c r="CI61" s="111" t="s">
        <v>62</v>
      </c>
      <c r="CJ61" s="75">
        <v>36</v>
      </c>
      <c r="CK61" s="75">
        <v>22</v>
      </c>
      <c r="CL61" s="75">
        <v>81</v>
      </c>
      <c r="CM61" s="75">
        <v>42</v>
      </c>
      <c r="CN61" s="75">
        <v>40</v>
      </c>
      <c r="CO61" s="75">
        <v>9</v>
      </c>
      <c r="CP61" s="75">
        <v>1057</v>
      </c>
      <c r="CQ61" s="75">
        <v>1046</v>
      </c>
      <c r="CR61" s="75"/>
    </row>
    <row r="62" spans="1:96" x14ac:dyDescent="0.25">
      <c r="A62" s="10" t="s">
        <v>63</v>
      </c>
      <c r="B62" s="15">
        <v>40</v>
      </c>
      <c r="C62" s="15">
        <v>36</v>
      </c>
      <c r="D62" s="15">
        <v>36</v>
      </c>
      <c r="E62" s="15">
        <v>51</v>
      </c>
      <c r="F62" s="52">
        <v>36</v>
      </c>
      <c r="G62" s="32"/>
      <c r="H62" s="15"/>
      <c r="I62" s="15"/>
      <c r="J62" s="15"/>
      <c r="K62" s="50"/>
      <c r="L62" s="32">
        <v>102</v>
      </c>
      <c r="M62" s="15">
        <v>52</v>
      </c>
      <c r="N62" s="15">
        <v>46</v>
      </c>
      <c r="O62" s="15">
        <v>46</v>
      </c>
      <c r="P62" s="34">
        <v>70</v>
      </c>
      <c r="Q62" s="32">
        <v>52</v>
      </c>
      <c r="R62" s="15">
        <v>53</v>
      </c>
      <c r="S62" s="15">
        <v>45</v>
      </c>
      <c r="T62" s="15">
        <v>69</v>
      </c>
      <c r="U62" s="50">
        <v>55</v>
      </c>
      <c r="V62" s="32">
        <v>45</v>
      </c>
      <c r="W62" s="15">
        <v>35</v>
      </c>
      <c r="X62" s="15">
        <v>49</v>
      </c>
      <c r="Y62" s="15">
        <v>49</v>
      </c>
      <c r="Z62" s="34">
        <v>39</v>
      </c>
      <c r="AA62" s="56"/>
      <c r="AB62" s="21"/>
      <c r="AC62" s="21"/>
      <c r="AD62" s="21"/>
      <c r="AE62" s="57"/>
      <c r="AF62" s="32"/>
      <c r="AG62" s="15"/>
      <c r="AH62" s="15"/>
      <c r="AI62" s="15"/>
      <c r="AJ62" s="34"/>
      <c r="AK62" s="29"/>
      <c r="AL62" s="22"/>
      <c r="AM62" s="22"/>
      <c r="AN62" s="22"/>
      <c r="AO62" s="23"/>
      <c r="AP62" s="30">
        <v>1424</v>
      </c>
      <c r="AQ62" s="16">
        <v>1246</v>
      </c>
      <c r="AR62" s="16">
        <v>1977</v>
      </c>
      <c r="AS62" s="16">
        <v>1669</v>
      </c>
      <c r="AT62" s="57">
        <v>1254</v>
      </c>
      <c r="AU62" s="32"/>
      <c r="AV62" s="15"/>
      <c r="AW62" s="15"/>
      <c r="AX62" s="15"/>
      <c r="AY62" s="51"/>
      <c r="BA62" s="72">
        <f t="shared" si="30"/>
        <v>37</v>
      </c>
      <c r="BB62" s="73" t="str">
        <f t="shared" si="31"/>
        <v>na</v>
      </c>
      <c r="BC62" s="74">
        <f t="shared" si="32"/>
        <v>56</v>
      </c>
      <c r="BD62" s="74">
        <f t="shared" si="33"/>
        <v>53</v>
      </c>
      <c r="BE62" s="74">
        <f t="shared" si="34"/>
        <v>44</v>
      </c>
      <c r="BF62" s="74" t="str">
        <f t="shared" si="35"/>
        <v>na</v>
      </c>
      <c r="BG62" s="74" t="str">
        <f t="shared" si="36"/>
        <v>na</v>
      </c>
      <c r="BH62" s="74" t="str">
        <f t="shared" si="37"/>
        <v>na</v>
      </c>
      <c r="BI62" s="74">
        <f t="shared" si="38"/>
        <v>1449</v>
      </c>
      <c r="BJ62" s="74" t="str">
        <f t="shared" si="39"/>
        <v>na</v>
      </c>
      <c r="BL62" s="76">
        <f t="shared" si="40"/>
        <v>247.9</v>
      </c>
      <c r="BM62" s="76" t="str">
        <f t="shared" si="41"/>
        <v>na</v>
      </c>
      <c r="BN62" s="76">
        <f t="shared" si="42"/>
        <v>296.24</v>
      </c>
      <c r="BO62" s="76">
        <f t="shared" si="43"/>
        <v>295.20999999999998</v>
      </c>
      <c r="BP62" s="76">
        <f t="shared" si="44"/>
        <v>153.12</v>
      </c>
      <c r="BQ62" s="76" t="str">
        <f t="shared" si="45"/>
        <v>na</v>
      </c>
      <c r="BR62" s="76" t="str">
        <f t="shared" si="46"/>
        <v>na</v>
      </c>
      <c r="BS62" s="76" t="str">
        <f t="shared" si="47"/>
        <v>na</v>
      </c>
      <c r="BT62" s="76">
        <f t="shared" si="48"/>
        <v>340.08</v>
      </c>
      <c r="BU62" s="76" t="str">
        <f t="shared" si="49"/>
        <v>na</v>
      </c>
      <c r="BW62" s="76">
        <f t="shared" si="50"/>
        <v>213.19</v>
      </c>
      <c r="BX62" s="76" t="str">
        <f t="shared" si="51"/>
        <v>na</v>
      </c>
      <c r="BY62" s="76">
        <f t="shared" si="52"/>
        <v>254.77</v>
      </c>
      <c r="BZ62" s="76">
        <f t="shared" si="53"/>
        <v>253.88</v>
      </c>
      <c r="CA62" s="76">
        <f t="shared" si="54"/>
        <v>131.68</v>
      </c>
      <c r="CB62" s="76" t="str">
        <f t="shared" si="55"/>
        <v>na</v>
      </c>
      <c r="CC62" s="76" t="str">
        <f t="shared" si="56"/>
        <v>na</v>
      </c>
      <c r="CD62" s="76" t="str">
        <f t="shared" si="57"/>
        <v>na</v>
      </c>
      <c r="CE62" s="76">
        <f t="shared" si="58"/>
        <v>292.47000000000003</v>
      </c>
      <c r="CF62" s="76" t="str">
        <f t="shared" si="59"/>
        <v>na</v>
      </c>
      <c r="CI62" s="111" t="s">
        <v>63</v>
      </c>
      <c r="CJ62" s="75">
        <v>36</v>
      </c>
      <c r="CK62" s="75">
        <v>28</v>
      </c>
      <c r="CL62" s="75">
        <v>46</v>
      </c>
      <c r="CM62" s="75">
        <v>29</v>
      </c>
      <c r="CN62" s="75">
        <v>34</v>
      </c>
      <c r="CO62" s="75"/>
      <c r="CP62" s="75">
        <v>1057</v>
      </c>
      <c r="CQ62" s="75"/>
      <c r="CR62" s="75">
        <v>1349</v>
      </c>
    </row>
    <row r="63" spans="1:96" x14ac:dyDescent="0.25">
      <c r="A63" s="10" t="s">
        <v>64</v>
      </c>
      <c r="B63" s="15">
        <v>45</v>
      </c>
      <c r="C63" s="15">
        <v>42</v>
      </c>
      <c r="D63" s="15">
        <v>57</v>
      </c>
      <c r="E63" s="15">
        <v>57</v>
      </c>
      <c r="F63" s="34">
        <v>43</v>
      </c>
      <c r="G63" s="32">
        <v>53</v>
      </c>
      <c r="H63" s="15">
        <v>46</v>
      </c>
      <c r="I63" s="15">
        <v>53</v>
      </c>
      <c r="J63" s="15">
        <v>45</v>
      </c>
      <c r="K63" s="50">
        <v>53</v>
      </c>
      <c r="L63" s="32">
        <v>193</v>
      </c>
      <c r="M63" s="15">
        <v>183</v>
      </c>
      <c r="N63" s="15">
        <v>185</v>
      </c>
      <c r="O63" s="15">
        <v>165</v>
      </c>
      <c r="P63" s="34">
        <v>176</v>
      </c>
      <c r="Q63" s="32">
        <v>59</v>
      </c>
      <c r="R63" s="15">
        <v>59</v>
      </c>
      <c r="S63" s="15">
        <v>48</v>
      </c>
      <c r="T63" s="15">
        <v>60</v>
      </c>
      <c r="U63" s="50">
        <v>47</v>
      </c>
      <c r="V63" s="32">
        <v>75</v>
      </c>
      <c r="W63" s="15">
        <v>61</v>
      </c>
      <c r="X63" s="15">
        <v>80</v>
      </c>
      <c r="Y63" s="15">
        <v>51</v>
      </c>
      <c r="Z63" s="34">
        <v>67</v>
      </c>
      <c r="AA63" s="56"/>
      <c r="AB63" s="21"/>
      <c r="AC63" s="21"/>
      <c r="AD63" s="21"/>
      <c r="AE63" s="57"/>
      <c r="AF63" s="32"/>
      <c r="AG63" s="15"/>
      <c r="AH63" s="15"/>
      <c r="AI63" s="15"/>
      <c r="AJ63" s="34"/>
      <c r="AK63" s="56"/>
      <c r="AL63" s="21"/>
      <c r="AM63" s="21"/>
      <c r="AN63" s="21"/>
      <c r="AO63" s="57"/>
      <c r="AP63" s="56"/>
      <c r="AQ63" s="21"/>
      <c r="AR63" s="21"/>
      <c r="AS63" s="21"/>
      <c r="AT63" s="57"/>
      <c r="AU63" s="32"/>
      <c r="AV63" s="15"/>
      <c r="AW63" s="15"/>
      <c r="AX63" s="15"/>
      <c r="AY63" s="51"/>
      <c r="BA63" s="72">
        <f t="shared" si="30"/>
        <v>48</v>
      </c>
      <c r="BB63" s="73">
        <f t="shared" si="31"/>
        <v>51</v>
      </c>
      <c r="BC63" s="74">
        <f t="shared" si="32"/>
        <v>181</v>
      </c>
      <c r="BD63" s="74">
        <f t="shared" si="33"/>
        <v>55</v>
      </c>
      <c r="BE63" s="74">
        <f t="shared" si="34"/>
        <v>68</v>
      </c>
      <c r="BF63" s="74" t="str">
        <f t="shared" si="35"/>
        <v>na</v>
      </c>
      <c r="BG63" s="74" t="str">
        <f t="shared" si="36"/>
        <v>na</v>
      </c>
      <c r="BH63" s="74" t="str">
        <f t="shared" si="37"/>
        <v>na</v>
      </c>
      <c r="BI63" s="74" t="str">
        <f t="shared" si="38"/>
        <v>na</v>
      </c>
      <c r="BJ63" s="74" t="str">
        <f t="shared" si="39"/>
        <v>na</v>
      </c>
      <c r="BL63" s="76">
        <f t="shared" si="40"/>
        <v>321.60000000000002</v>
      </c>
      <c r="BM63" s="76">
        <f t="shared" si="41"/>
        <v>625.77</v>
      </c>
      <c r="BN63" s="76">
        <f t="shared" si="42"/>
        <v>957.49</v>
      </c>
      <c r="BO63" s="76">
        <f t="shared" si="43"/>
        <v>306.35000000000002</v>
      </c>
      <c r="BP63" s="76">
        <f t="shared" si="44"/>
        <v>236.64</v>
      </c>
      <c r="BQ63" s="76" t="str">
        <f t="shared" si="45"/>
        <v>na</v>
      </c>
      <c r="BR63" s="76" t="str">
        <f t="shared" si="46"/>
        <v>na</v>
      </c>
      <c r="BS63" s="76" t="str">
        <f t="shared" si="47"/>
        <v>na</v>
      </c>
      <c r="BT63" s="76" t="str">
        <f t="shared" si="48"/>
        <v>na</v>
      </c>
      <c r="BU63" s="76" t="str">
        <f t="shared" si="49"/>
        <v>na</v>
      </c>
      <c r="BW63" s="76">
        <f t="shared" si="50"/>
        <v>276.58</v>
      </c>
      <c r="BX63" s="76">
        <f t="shared" si="51"/>
        <v>538.16</v>
      </c>
      <c r="BY63" s="76">
        <f t="shared" si="52"/>
        <v>823.44</v>
      </c>
      <c r="BZ63" s="76">
        <f t="shared" si="53"/>
        <v>263.45999999999998</v>
      </c>
      <c r="CA63" s="76">
        <f t="shared" si="54"/>
        <v>203.51</v>
      </c>
      <c r="CB63" s="76" t="str">
        <f t="shared" si="55"/>
        <v>na</v>
      </c>
      <c r="CC63" s="76" t="str">
        <f t="shared" si="56"/>
        <v>na</v>
      </c>
      <c r="CD63" s="76" t="str">
        <f t="shared" si="57"/>
        <v>na</v>
      </c>
      <c r="CE63" s="76" t="str">
        <f t="shared" si="58"/>
        <v>na</v>
      </c>
      <c r="CF63" s="76" t="str">
        <f t="shared" si="59"/>
        <v>na</v>
      </c>
      <c r="CI63" s="111" t="s">
        <v>64</v>
      </c>
      <c r="CJ63" s="75">
        <v>32</v>
      </c>
      <c r="CK63" s="75">
        <v>33</v>
      </c>
      <c r="CL63" s="75">
        <v>118</v>
      </c>
      <c r="CM63" s="75">
        <v>43</v>
      </c>
      <c r="CN63" s="75">
        <v>50</v>
      </c>
      <c r="CO63" s="75"/>
      <c r="CP63" s="75"/>
      <c r="CQ63" s="75"/>
      <c r="CR63" s="75"/>
    </row>
    <row r="64" spans="1:96" x14ac:dyDescent="0.25">
      <c r="A64" s="10" t="s">
        <v>65</v>
      </c>
      <c r="B64" s="15">
        <v>53</v>
      </c>
      <c r="C64" s="15">
        <v>50</v>
      </c>
      <c r="D64" s="15">
        <v>61</v>
      </c>
      <c r="E64" s="15">
        <v>64</v>
      </c>
      <c r="F64" s="34">
        <v>51</v>
      </c>
      <c r="G64" s="32">
        <v>29</v>
      </c>
      <c r="H64" s="15">
        <v>30</v>
      </c>
      <c r="I64" s="15">
        <v>35</v>
      </c>
      <c r="J64" s="15">
        <v>32</v>
      </c>
      <c r="K64" s="50">
        <v>29</v>
      </c>
      <c r="L64" s="32">
        <v>100</v>
      </c>
      <c r="M64" s="15">
        <v>110</v>
      </c>
      <c r="N64" s="15">
        <v>142</v>
      </c>
      <c r="O64" s="15">
        <v>132</v>
      </c>
      <c r="P64" s="34">
        <v>112</v>
      </c>
      <c r="Q64" s="32">
        <v>48</v>
      </c>
      <c r="R64" s="15">
        <v>41</v>
      </c>
      <c r="S64" s="15">
        <v>70</v>
      </c>
      <c r="T64" s="15">
        <v>71</v>
      </c>
      <c r="U64" s="50">
        <v>43</v>
      </c>
      <c r="V64" s="32">
        <v>50</v>
      </c>
      <c r="W64" s="15">
        <v>58</v>
      </c>
      <c r="X64" s="15">
        <v>60</v>
      </c>
      <c r="Y64" s="15">
        <v>58</v>
      </c>
      <c r="Z64" s="34">
        <v>60</v>
      </c>
      <c r="AA64" s="29">
        <v>18</v>
      </c>
      <c r="AB64" s="22">
        <v>15</v>
      </c>
      <c r="AC64" s="22">
        <v>15</v>
      </c>
      <c r="AD64" s="22">
        <v>19</v>
      </c>
      <c r="AE64" s="23">
        <v>20</v>
      </c>
      <c r="AF64" s="32">
        <v>62</v>
      </c>
      <c r="AG64" s="15">
        <v>57</v>
      </c>
      <c r="AH64" s="15">
        <v>43</v>
      </c>
      <c r="AI64" s="15">
        <v>80</v>
      </c>
      <c r="AJ64" s="34">
        <v>63</v>
      </c>
      <c r="AK64" s="29">
        <v>1539</v>
      </c>
      <c r="AL64" s="22">
        <v>1221</v>
      </c>
      <c r="AM64" s="22">
        <v>1173</v>
      </c>
      <c r="AN64" s="22">
        <v>2389</v>
      </c>
      <c r="AO64" s="23">
        <v>1451</v>
      </c>
      <c r="AP64" s="28">
        <v>962</v>
      </c>
      <c r="AQ64" s="19">
        <v>1474</v>
      </c>
      <c r="AR64" s="19">
        <v>2356</v>
      </c>
      <c r="AS64" s="19">
        <v>1681</v>
      </c>
      <c r="AT64" s="20">
        <v>1093</v>
      </c>
      <c r="AU64" s="32"/>
      <c r="AV64" s="15"/>
      <c r="AW64" s="15"/>
      <c r="AX64" s="15"/>
      <c r="AY64" s="51"/>
      <c r="BA64" s="72">
        <f t="shared" si="30"/>
        <v>55</v>
      </c>
      <c r="BB64" s="73">
        <f t="shared" si="31"/>
        <v>30</v>
      </c>
      <c r="BC64" s="74">
        <f t="shared" si="32"/>
        <v>118</v>
      </c>
      <c r="BD64" s="74">
        <f t="shared" si="33"/>
        <v>54</v>
      </c>
      <c r="BE64" s="74">
        <f t="shared" si="34"/>
        <v>59</v>
      </c>
      <c r="BF64" s="74">
        <f t="shared" si="35"/>
        <v>17</v>
      </c>
      <c r="BG64" s="74">
        <f t="shared" si="36"/>
        <v>61</v>
      </c>
      <c r="BH64" s="74">
        <f t="shared" si="37"/>
        <v>1404</v>
      </c>
      <c r="BI64" s="74">
        <f t="shared" si="38"/>
        <v>1416</v>
      </c>
      <c r="BJ64" s="74" t="str">
        <f t="shared" si="39"/>
        <v>na</v>
      </c>
      <c r="BL64" s="76">
        <f t="shared" si="40"/>
        <v>368.5</v>
      </c>
      <c r="BM64" s="76">
        <f t="shared" si="41"/>
        <v>368.1</v>
      </c>
      <c r="BN64" s="76">
        <f t="shared" si="42"/>
        <v>624.22</v>
      </c>
      <c r="BO64" s="76">
        <f t="shared" si="43"/>
        <v>300.77999999999997</v>
      </c>
      <c r="BP64" s="76">
        <f t="shared" si="44"/>
        <v>205.32</v>
      </c>
      <c r="BQ64" s="76">
        <f t="shared" si="45"/>
        <v>225.59</v>
      </c>
      <c r="BR64" s="76">
        <f t="shared" si="46"/>
        <v>311.10000000000002</v>
      </c>
      <c r="BS64" s="76">
        <f t="shared" si="47"/>
        <v>302.98</v>
      </c>
      <c r="BT64" s="76">
        <f t="shared" si="48"/>
        <v>332.34</v>
      </c>
      <c r="BU64" s="76" t="str">
        <f t="shared" si="49"/>
        <v>na</v>
      </c>
      <c r="BW64" s="76">
        <f t="shared" si="50"/>
        <v>316.91000000000003</v>
      </c>
      <c r="BX64" s="76">
        <f t="shared" si="51"/>
        <v>316.57</v>
      </c>
      <c r="BY64" s="76">
        <f t="shared" si="52"/>
        <v>536.83000000000004</v>
      </c>
      <c r="BZ64" s="76">
        <f t="shared" si="53"/>
        <v>258.67</v>
      </c>
      <c r="CA64" s="76">
        <f t="shared" si="54"/>
        <v>176.58</v>
      </c>
      <c r="CB64" s="76">
        <f t="shared" si="55"/>
        <v>194.01</v>
      </c>
      <c r="CC64" s="76">
        <f t="shared" si="56"/>
        <v>267.55</v>
      </c>
      <c r="CD64" s="76">
        <f t="shared" si="57"/>
        <v>260.56</v>
      </c>
      <c r="CE64" s="76">
        <f t="shared" si="58"/>
        <v>285.81</v>
      </c>
      <c r="CF64" s="76" t="str">
        <f t="shared" si="59"/>
        <v>na</v>
      </c>
      <c r="CI64" s="111" t="s">
        <v>65</v>
      </c>
      <c r="CJ64" s="75">
        <v>33</v>
      </c>
      <c r="CK64" s="75">
        <v>18</v>
      </c>
      <c r="CL64" s="75">
        <v>63</v>
      </c>
      <c r="CM64" s="75">
        <v>36</v>
      </c>
      <c r="CN64" s="75">
        <v>36</v>
      </c>
      <c r="CO64" s="75">
        <v>9</v>
      </c>
      <c r="CP64" s="75">
        <v>879</v>
      </c>
      <c r="CQ64" s="75">
        <v>939</v>
      </c>
      <c r="CR64" s="75"/>
    </row>
    <row r="65" spans="1:96" x14ac:dyDescent="0.25">
      <c r="A65" s="10" t="s">
        <v>66</v>
      </c>
      <c r="B65" s="15">
        <v>33</v>
      </c>
      <c r="C65" s="15">
        <v>26</v>
      </c>
      <c r="D65" s="15">
        <v>34</v>
      </c>
      <c r="E65" s="15">
        <v>36</v>
      </c>
      <c r="F65" s="34">
        <v>46</v>
      </c>
      <c r="G65" s="32">
        <v>42</v>
      </c>
      <c r="H65" s="15">
        <v>36</v>
      </c>
      <c r="I65" s="15">
        <v>35</v>
      </c>
      <c r="J65" s="15">
        <v>27</v>
      </c>
      <c r="K65" s="50">
        <v>31</v>
      </c>
      <c r="L65" s="32">
        <v>140</v>
      </c>
      <c r="M65" s="15">
        <v>128</v>
      </c>
      <c r="N65" s="15">
        <v>132</v>
      </c>
      <c r="O65" s="15">
        <v>96</v>
      </c>
      <c r="P65" s="52">
        <v>74</v>
      </c>
      <c r="Q65" s="32">
        <v>32</v>
      </c>
      <c r="R65" s="15">
        <v>41</v>
      </c>
      <c r="S65" s="15">
        <v>32</v>
      </c>
      <c r="T65" s="15">
        <v>69</v>
      </c>
      <c r="U65" s="50">
        <v>55</v>
      </c>
      <c r="V65" s="32">
        <v>63</v>
      </c>
      <c r="W65" s="15">
        <v>39</v>
      </c>
      <c r="X65" s="15">
        <v>54</v>
      </c>
      <c r="Y65" s="15">
        <v>49</v>
      </c>
      <c r="Z65" s="34">
        <v>43</v>
      </c>
      <c r="AA65" s="56"/>
      <c r="AB65" s="21"/>
      <c r="AC65" s="21"/>
      <c r="AD65" s="21"/>
      <c r="AE65" s="57"/>
      <c r="AF65" s="32">
        <v>62</v>
      </c>
      <c r="AG65" s="15">
        <v>57</v>
      </c>
      <c r="AH65" s="15">
        <v>43</v>
      </c>
      <c r="AI65" s="15">
        <v>80</v>
      </c>
      <c r="AJ65" s="34">
        <v>63</v>
      </c>
      <c r="AK65" s="30"/>
      <c r="AL65" s="16"/>
      <c r="AM65" s="16"/>
      <c r="AN65" s="16"/>
      <c r="AO65" s="57"/>
      <c r="AP65" s="29"/>
      <c r="AQ65" s="22"/>
      <c r="AR65" s="22"/>
      <c r="AS65" s="22"/>
      <c r="AT65" s="23"/>
      <c r="AU65" s="32"/>
      <c r="AV65" s="15"/>
      <c r="AW65" s="15"/>
      <c r="AX65" s="15"/>
      <c r="AY65" s="51"/>
      <c r="BA65" s="72">
        <f t="shared" si="30"/>
        <v>34</v>
      </c>
      <c r="BB65" s="73">
        <f t="shared" si="31"/>
        <v>34</v>
      </c>
      <c r="BC65" s="74">
        <f t="shared" si="32"/>
        <v>119</v>
      </c>
      <c r="BD65" s="74">
        <f t="shared" si="33"/>
        <v>43</v>
      </c>
      <c r="BE65" s="74">
        <f t="shared" si="34"/>
        <v>49</v>
      </c>
      <c r="BF65" s="74" t="str">
        <f t="shared" si="35"/>
        <v>na</v>
      </c>
      <c r="BG65" s="74">
        <f t="shared" si="36"/>
        <v>61</v>
      </c>
      <c r="BH65" s="74" t="str">
        <f t="shared" si="37"/>
        <v>na</v>
      </c>
      <c r="BI65" s="74" t="str">
        <f t="shared" si="38"/>
        <v>na</v>
      </c>
      <c r="BJ65" s="74" t="str">
        <f t="shared" si="39"/>
        <v>na</v>
      </c>
      <c r="BL65" s="76">
        <f t="shared" si="40"/>
        <v>227.8</v>
      </c>
      <c r="BM65" s="76">
        <f t="shared" si="41"/>
        <v>417.18</v>
      </c>
      <c r="BN65" s="76">
        <f t="shared" si="42"/>
        <v>629.51</v>
      </c>
      <c r="BO65" s="76">
        <f t="shared" si="43"/>
        <v>239.51</v>
      </c>
      <c r="BP65" s="76">
        <f t="shared" si="44"/>
        <v>170.52</v>
      </c>
      <c r="BQ65" s="76" t="str">
        <f t="shared" si="45"/>
        <v>na</v>
      </c>
      <c r="BR65" s="76">
        <f t="shared" si="46"/>
        <v>311.10000000000002</v>
      </c>
      <c r="BS65" s="76" t="str">
        <f t="shared" si="47"/>
        <v>na</v>
      </c>
      <c r="BT65" s="76" t="str">
        <f t="shared" si="48"/>
        <v>na</v>
      </c>
      <c r="BU65" s="76" t="str">
        <f t="shared" si="49"/>
        <v>na</v>
      </c>
      <c r="BW65" s="76">
        <f t="shared" si="50"/>
        <v>195.91</v>
      </c>
      <c r="BX65" s="76">
        <f t="shared" si="51"/>
        <v>358.77</v>
      </c>
      <c r="BY65" s="76">
        <f t="shared" si="52"/>
        <v>541.38</v>
      </c>
      <c r="BZ65" s="76">
        <f t="shared" si="53"/>
        <v>205.98</v>
      </c>
      <c r="CA65" s="76">
        <f t="shared" si="54"/>
        <v>146.65</v>
      </c>
      <c r="CB65" s="76" t="str">
        <f t="shared" si="55"/>
        <v>na</v>
      </c>
      <c r="CC65" s="76">
        <f t="shared" si="56"/>
        <v>267.55</v>
      </c>
      <c r="CD65" s="76" t="str">
        <f t="shared" si="57"/>
        <v>na</v>
      </c>
      <c r="CE65" s="76" t="str">
        <f t="shared" si="58"/>
        <v>na</v>
      </c>
      <c r="CF65" s="76" t="str">
        <f t="shared" si="59"/>
        <v>na</v>
      </c>
      <c r="CI65" s="111" t="s">
        <v>66</v>
      </c>
      <c r="CJ65" s="75">
        <v>26</v>
      </c>
      <c r="CK65" s="75">
        <v>22</v>
      </c>
      <c r="CL65" s="75">
        <v>74</v>
      </c>
      <c r="CM65" s="75">
        <v>32</v>
      </c>
      <c r="CN65" s="75">
        <v>33</v>
      </c>
      <c r="CO65" s="75"/>
      <c r="CP65" s="75"/>
      <c r="CQ65" s="75">
        <v>989</v>
      </c>
      <c r="CR65" s="75"/>
    </row>
    <row r="66" spans="1:96" x14ac:dyDescent="0.25">
      <c r="A66" s="10" t="s">
        <v>67</v>
      </c>
      <c r="B66" s="15">
        <v>59</v>
      </c>
      <c r="C66" s="15">
        <v>45</v>
      </c>
      <c r="D66" s="15">
        <v>50</v>
      </c>
      <c r="E66" s="15">
        <v>66</v>
      </c>
      <c r="F66" s="34">
        <v>49</v>
      </c>
      <c r="G66" s="32">
        <v>48</v>
      </c>
      <c r="H66" s="15">
        <v>38</v>
      </c>
      <c r="I66" s="15">
        <v>41</v>
      </c>
      <c r="J66" s="15">
        <v>49</v>
      </c>
      <c r="K66" s="50">
        <v>42</v>
      </c>
      <c r="L66" s="32">
        <v>172</v>
      </c>
      <c r="M66" s="15">
        <v>153</v>
      </c>
      <c r="N66" s="15">
        <v>134</v>
      </c>
      <c r="O66" s="15">
        <v>160</v>
      </c>
      <c r="P66" s="34">
        <v>129</v>
      </c>
      <c r="Q66" s="32">
        <v>73</v>
      </c>
      <c r="R66" s="15">
        <v>45</v>
      </c>
      <c r="S66" s="15">
        <v>40</v>
      </c>
      <c r="T66" s="15">
        <v>69</v>
      </c>
      <c r="U66" s="50">
        <v>55</v>
      </c>
      <c r="V66" s="32">
        <v>91</v>
      </c>
      <c r="W66" s="15">
        <v>60</v>
      </c>
      <c r="X66" s="15">
        <v>93</v>
      </c>
      <c r="Y66" s="15">
        <v>104</v>
      </c>
      <c r="Z66" s="34">
        <v>100</v>
      </c>
      <c r="AA66" s="56"/>
      <c r="AB66" s="21"/>
      <c r="AC66" s="21"/>
      <c r="AD66" s="21"/>
      <c r="AE66" s="57"/>
      <c r="AF66" s="32">
        <v>62</v>
      </c>
      <c r="AG66" s="15">
        <v>57</v>
      </c>
      <c r="AH66" s="15">
        <v>43</v>
      </c>
      <c r="AI66" s="15">
        <v>80</v>
      </c>
      <c r="AJ66" s="34">
        <v>63</v>
      </c>
      <c r="AK66" s="56"/>
      <c r="AL66" s="21"/>
      <c r="AM66" s="21"/>
      <c r="AN66" s="21"/>
      <c r="AO66" s="57"/>
      <c r="AP66" s="56"/>
      <c r="AQ66" s="21"/>
      <c r="AR66" s="21"/>
      <c r="AS66" s="21"/>
      <c r="AT66" s="57"/>
      <c r="AU66" s="32"/>
      <c r="AV66" s="15"/>
      <c r="AW66" s="15"/>
      <c r="AX66" s="15"/>
      <c r="AY66" s="51"/>
      <c r="BA66" s="72">
        <f t="shared" si="30"/>
        <v>53</v>
      </c>
      <c r="BB66" s="73">
        <f t="shared" si="31"/>
        <v>44</v>
      </c>
      <c r="BC66" s="74">
        <f t="shared" si="32"/>
        <v>149</v>
      </c>
      <c r="BD66" s="74">
        <f t="shared" si="33"/>
        <v>56</v>
      </c>
      <c r="BE66" s="74">
        <f t="shared" si="34"/>
        <v>95</v>
      </c>
      <c r="BF66" s="74" t="str">
        <f t="shared" si="35"/>
        <v>na</v>
      </c>
      <c r="BG66" s="74">
        <f t="shared" si="36"/>
        <v>61</v>
      </c>
      <c r="BH66" s="74" t="str">
        <f t="shared" si="37"/>
        <v>na</v>
      </c>
      <c r="BI66" s="74" t="str">
        <f t="shared" si="38"/>
        <v>na</v>
      </c>
      <c r="BJ66" s="74" t="str">
        <f t="shared" si="39"/>
        <v>na</v>
      </c>
      <c r="BL66" s="76">
        <f t="shared" si="40"/>
        <v>355.1</v>
      </c>
      <c r="BM66" s="76">
        <f t="shared" si="41"/>
        <v>539.88</v>
      </c>
      <c r="BN66" s="76">
        <f t="shared" si="42"/>
        <v>788.21</v>
      </c>
      <c r="BO66" s="76">
        <f t="shared" si="43"/>
        <v>311.92</v>
      </c>
      <c r="BP66" s="76">
        <f t="shared" si="44"/>
        <v>330.6</v>
      </c>
      <c r="BQ66" s="76" t="str">
        <f t="shared" si="45"/>
        <v>na</v>
      </c>
      <c r="BR66" s="76">
        <f t="shared" si="46"/>
        <v>311.10000000000002</v>
      </c>
      <c r="BS66" s="76" t="str">
        <f t="shared" si="47"/>
        <v>na</v>
      </c>
      <c r="BT66" s="76" t="str">
        <f t="shared" si="48"/>
        <v>na</v>
      </c>
      <c r="BU66" s="76" t="str">
        <f t="shared" si="49"/>
        <v>na</v>
      </c>
      <c r="BW66" s="76">
        <f t="shared" si="50"/>
        <v>305.39</v>
      </c>
      <c r="BX66" s="76">
        <f t="shared" si="51"/>
        <v>464.3</v>
      </c>
      <c r="BY66" s="76">
        <f t="shared" si="52"/>
        <v>677.86</v>
      </c>
      <c r="BZ66" s="76">
        <f t="shared" si="53"/>
        <v>268.25</v>
      </c>
      <c r="CA66" s="76">
        <f t="shared" si="54"/>
        <v>284.32</v>
      </c>
      <c r="CB66" s="76" t="str">
        <f t="shared" si="55"/>
        <v>na</v>
      </c>
      <c r="CC66" s="76">
        <f t="shared" si="56"/>
        <v>267.55</v>
      </c>
      <c r="CD66" s="76" t="str">
        <f t="shared" si="57"/>
        <v>na</v>
      </c>
      <c r="CE66" s="76" t="str">
        <f t="shared" si="58"/>
        <v>na</v>
      </c>
      <c r="CF66" s="76" t="str">
        <f t="shared" si="59"/>
        <v>na</v>
      </c>
      <c r="CI66" s="111" t="s">
        <v>67</v>
      </c>
      <c r="CJ66" s="75">
        <v>36</v>
      </c>
      <c r="CK66" s="75">
        <v>30</v>
      </c>
      <c r="CL66" s="75">
        <v>104</v>
      </c>
      <c r="CM66" s="75">
        <v>40</v>
      </c>
      <c r="CN66" s="75">
        <v>53</v>
      </c>
      <c r="CO66" s="75"/>
      <c r="CP66" s="75"/>
      <c r="CQ66" s="75"/>
      <c r="CR66" s="75"/>
    </row>
    <row r="67" spans="1:96" x14ac:dyDescent="0.25">
      <c r="A67" s="10" t="s">
        <v>68</v>
      </c>
      <c r="B67" s="15">
        <v>49</v>
      </c>
      <c r="C67" s="15">
        <v>41</v>
      </c>
      <c r="D67" s="15">
        <v>53</v>
      </c>
      <c r="E67" s="15">
        <v>46</v>
      </c>
      <c r="F67" s="34">
        <v>52</v>
      </c>
      <c r="G67" s="32">
        <v>41</v>
      </c>
      <c r="H67" s="15">
        <v>35</v>
      </c>
      <c r="I67" s="15">
        <v>46</v>
      </c>
      <c r="J67" s="15">
        <v>36</v>
      </c>
      <c r="K67" s="50">
        <v>45</v>
      </c>
      <c r="L67" s="32">
        <v>174</v>
      </c>
      <c r="M67" s="15">
        <v>136</v>
      </c>
      <c r="N67" s="15">
        <v>175</v>
      </c>
      <c r="O67" s="15">
        <v>146</v>
      </c>
      <c r="P67" s="34">
        <v>151</v>
      </c>
      <c r="Q67" s="32">
        <v>61</v>
      </c>
      <c r="R67" s="15">
        <v>60</v>
      </c>
      <c r="S67" s="15">
        <v>45</v>
      </c>
      <c r="T67" s="15">
        <v>65</v>
      </c>
      <c r="U67" s="58">
        <v>42</v>
      </c>
      <c r="V67" s="32">
        <v>71</v>
      </c>
      <c r="W67" s="15">
        <v>67</v>
      </c>
      <c r="X67" s="15">
        <v>60</v>
      </c>
      <c r="Y67" s="15">
        <v>54</v>
      </c>
      <c r="Z67" s="34">
        <v>58</v>
      </c>
      <c r="AA67" s="29"/>
      <c r="AB67" s="22"/>
      <c r="AC67" s="22"/>
      <c r="AD67" s="22"/>
      <c r="AE67" s="23"/>
      <c r="AF67" s="32">
        <v>62</v>
      </c>
      <c r="AG67" s="15">
        <v>57</v>
      </c>
      <c r="AH67" s="15">
        <v>43</v>
      </c>
      <c r="AI67" s="15">
        <v>80</v>
      </c>
      <c r="AJ67" s="34">
        <v>63</v>
      </c>
      <c r="AK67" s="29">
        <v>1530</v>
      </c>
      <c r="AL67" s="22">
        <v>1400</v>
      </c>
      <c r="AM67" s="22">
        <v>1470</v>
      </c>
      <c r="AN67" s="22">
        <v>1950</v>
      </c>
      <c r="AO67" s="23">
        <v>1553</v>
      </c>
      <c r="AP67" s="29"/>
      <c r="AQ67" s="22"/>
      <c r="AR67" s="22"/>
      <c r="AS67" s="22"/>
      <c r="AT67" s="23"/>
      <c r="AU67" s="32">
        <v>1881</v>
      </c>
      <c r="AV67" s="15">
        <v>1554</v>
      </c>
      <c r="AW67" s="15">
        <v>1675</v>
      </c>
      <c r="AX67" s="15">
        <v>2050</v>
      </c>
      <c r="AY67" s="51">
        <v>2130</v>
      </c>
      <c r="BA67" s="72">
        <f t="shared" si="30"/>
        <v>49</v>
      </c>
      <c r="BB67" s="73">
        <f t="shared" si="31"/>
        <v>41</v>
      </c>
      <c r="BC67" s="74">
        <f t="shared" si="32"/>
        <v>157</v>
      </c>
      <c r="BD67" s="74">
        <f t="shared" si="33"/>
        <v>55</v>
      </c>
      <c r="BE67" s="74">
        <f t="shared" si="34"/>
        <v>62</v>
      </c>
      <c r="BF67" s="74" t="str">
        <f t="shared" si="35"/>
        <v>na</v>
      </c>
      <c r="BG67" s="74">
        <f t="shared" si="36"/>
        <v>61</v>
      </c>
      <c r="BH67" s="74">
        <f t="shared" si="37"/>
        <v>1518</v>
      </c>
      <c r="BI67" s="74" t="str">
        <f t="shared" si="38"/>
        <v>na</v>
      </c>
      <c r="BJ67" s="74">
        <f t="shared" si="39"/>
        <v>1869</v>
      </c>
      <c r="BL67" s="76">
        <f t="shared" si="40"/>
        <v>328.3</v>
      </c>
      <c r="BM67" s="76">
        <f t="shared" si="41"/>
        <v>503.07</v>
      </c>
      <c r="BN67" s="76">
        <f t="shared" si="42"/>
        <v>830.53</v>
      </c>
      <c r="BO67" s="76">
        <f t="shared" si="43"/>
        <v>306.35000000000002</v>
      </c>
      <c r="BP67" s="76">
        <f t="shared" si="44"/>
        <v>215.76</v>
      </c>
      <c r="BQ67" s="76" t="str">
        <f t="shared" si="45"/>
        <v>na</v>
      </c>
      <c r="BR67" s="76">
        <f t="shared" si="46"/>
        <v>311.10000000000002</v>
      </c>
      <c r="BS67" s="76">
        <f t="shared" si="47"/>
        <v>327.58</v>
      </c>
      <c r="BT67" s="76" t="str">
        <f t="shared" si="48"/>
        <v>na</v>
      </c>
      <c r="BU67" s="76">
        <f t="shared" si="49"/>
        <v>261.10000000000002</v>
      </c>
      <c r="BW67" s="76">
        <f t="shared" si="50"/>
        <v>282.33999999999997</v>
      </c>
      <c r="BX67" s="76">
        <f t="shared" si="51"/>
        <v>432.64</v>
      </c>
      <c r="BY67" s="76">
        <f t="shared" si="52"/>
        <v>714.26</v>
      </c>
      <c r="BZ67" s="76">
        <f t="shared" si="53"/>
        <v>263.45999999999998</v>
      </c>
      <c r="CA67" s="76">
        <f t="shared" si="54"/>
        <v>185.55</v>
      </c>
      <c r="CB67" s="76" t="str">
        <f t="shared" si="55"/>
        <v>na</v>
      </c>
      <c r="CC67" s="76">
        <f t="shared" si="56"/>
        <v>267.55</v>
      </c>
      <c r="CD67" s="76">
        <f t="shared" si="57"/>
        <v>281.72000000000003</v>
      </c>
      <c r="CE67" s="76" t="str">
        <f t="shared" si="58"/>
        <v>na</v>
      </c>
      <c r="CF67" s="76">
        <f t="shared" si="59"/>
        <v>224.55</v>
      </c>
      <c r="CI67" s="111" t="s">
        <v>68</v>
      </c>
      <c r="CJ67" s="75">
        <v>34</v>
      </c>
      <c r="CK67" s="75">
        <v>27</v>
      </c>
      <c r="CL67" s="75">
        <v>104</v>
      </c>
      <c r="CM67" s="75">
        <v>42</v>
      </c>
      <c r="CN67" s="75">
        <v>41</v>
      </c>
      <c r="CO67" s="75">
        <v>11</v>
      </c>
      <c r="CP67" s="75">
        <v>782</v>
      </c>
      <c r="CQ67" s="75">
        <v>1050</v>
      </c>
      <c r="CR67" s="75"/>
    </row>
    <row r="68" spans="1:96" x14ac:dyDescent="0.25">
      <c r="A68" s="10" t="s">
        <v>96</v>
      </c>
      <c r="B68" s="15"/>
      <c r="C68" s="15"/>
      <c r="D68" s="15"/>
      <c r="E68" s="15"/>
      <c r="F68" s="34"/>
      <c r="G68" s="32"/>
      <c r="H68" s="15"/>
      <c r="I68" s="15"/>
      <c r="J68" s="15"/>
      <c r="K68" s="50"/>
      <c r="L68" s="32"/>
      <c r="M68" s="15"/>
      <c r="N68" s="15"/>
      <c r="O68" s="15"/>
      <c r="P68" s="34"/>
      <c r="Q68" s="32"/>
      <c r="R68" s="15"/>
      <c r="S68" s="15"/>
      <c r="T68" s="15"/>
      <c r="U68" s="50"/>
      <c r="V68" s="32"/>
      <c r="W68" s="15"/>
      <c r="X68" s="15"/>
      <c r="Y68" s="15"/>
      <c r="Z68" s="34"/>
      <c r="AA68" s="56"/>
      <c r="AB68" s="21"/>
      <c r="AC68" s="21"/>
      <c r="AD68" s="21"/>
      <c r="AE68" s="57"/>
      <c r="AF68" s="32"/>
      <c r="AG68" s="15"/>
      <c r="AH68" s="15"/>
      <c r="AI68" s="15"/>
      <c r="AJ68" s="34"/>
      <c r="AK68" s="56"/>
      <c r="AL68" s="21"/>
      <c r="AM68" s="21"/>
      <c r="AN68" s="21"/>
      <c r="AO68" s="57"/>
      <c r="AP68" s="29"/>
      <c r="AQ68" s="22"/>
      <c r="AR68" s="22"/>
      <c r="AS68" s="22"/>
      <c r="AT68" s="23"/>
      <c r="AU68" s="32"/>
      <c r="AV68" s="15"/>
      <c r="AW68" s="15"/>
      <c r="AX68" s="15"/>
      <c r="AY68" s="51"/>
      <c r="BA68" s="72" t="str">
        <f t="shared" si="30"/>
        <v>na</v>
      </c>
      <c r="BB68" s="73" t="str">
        <f t="shared" si="31"/>
        <v>na</v>
      </c>
      <c r="BC68" s="74" t="str">
        <f t="shared" si="32"/>
        <v>na</v>
      </c>
      <c r="BD68" s="74" t="str">
        <f t="shared" si="33"/>
        <v>na</v>
      </c>
      <c r="BE68" s="74" t="str">
        <f t="shared" si="34"/>
        <v>na</v>
      </c>
      <c r="BF68" s="74" t="str">
        <f t="shared" si="35"/>
        <v>na</v>
      </c>
      <c r="BG68" s="74" t="str">
        <f t="shared" si="36"/>
        <v>na</v>
      </c>
      <c r="BH68" s="74" t="str">
        <f t="shared" si="37"/>
        <v>na</v>
      </c>
      <c r="BI68" s="74" t="str">
        <f t="shared" si="38"/>
        <v>na</v>
      </c>
      <c r="BJ68" s="74" t="str">
        <f t="shared" si="39"/>
        <v>na</v>
      </c>
      <c r="BL68" s="76" t="str">
        <f t="shared" si="40"/>
        <v>na</v>
      </c>
      <c r="BM68" s="76" t="str">
        <f t="shared" si="41"/>
        <v>na</v>
      </c>
      <c r="BN68" s="76" t="str">
        <f t="shared" si="42"/>
        <v>na</v>
      </c>
      <c r="BO68" s="76" t="str">
        <f t="shared" si="43"/>
        <v>na</v>
      </c>
      <c r="BP68" s="76" t="str">
        <f t="shared" si="44"/>
        <v>na</v>
      </c>
      <c r="BQ68" s="76" t="str">
        <f t="shared" si="45"/>
        <v>na</v>
      </c>
      <c r="BR68" s="76" t="str">
        <f t="shared" si="46"/>
        <v>na</v>
      </c>
      <c r="BS68" s="76" t="str">
        <f t="shared" si="47"/>
        <v>na</v>
      </c>
      <c r="BT68" s="76" t="str">
        <f t="shared" si="48"/>
        <v>na</v>
      </c>
      <c r="BU68" s="76" t="str">
        <f t="shared" si="49"/>
        <v>na</v>
      </c>
      <c r="BW68" s="76" t="str">
        <f t="shared" si="50"/>
        <v>na</v>
      </c>
      <c r="BX68" s="76" t="str">
        <f t="shared" si="51"/>
        <v>na</v>
      </c>
      <c r="BY68" s="76" t="str">
        <f t="shared" si="52"/>
        <v>na</v>
      </c>
      <c r="BZ68" s="76" t="str">
        <f t="shared" si="53"/>
        <v>na</v>
      </c>
      <c r="CA68" s="76" t="str">
        <f t="shared" si="54"/>
        <v>na</v>
      </c>
      <c r="CB68" s="76" t="str">
        <f t="shared" si="55"/>
        <v>na</v>
      </c>
      <c r="CC68" s="76" t="str">
        <f t="shared" si="56"/>
        <v>na</v>
      </c>
      <c r="CD68" s="76" t="str">
        <f t="shared" si="57"/>
        <v>na</v>
      </c>
      <c r="CE68" s="76" t="str">
        <f t="shared" si="58"/>
        <v>na</v>
      </c>
      <c r="CF68" s="76" t="str">
        <f t="shared" si="59"/>
        <v>na</v>
      </c>
      <c r="CI68" s="111" t="s">
        <v>96</v>
      </c>
      <c r="CJ68" s="75">
        <v>36</v>
      </c>
      <c r="CK68" s="75">
        <v>24</v>
      </c>
      <c r="CL68" s="75">
        <v>115</v>
      </c>
      <c r="CM68" s="75">
        <v>41</v>
      </c>
      <c r="CN68" s="75">
        <v>46</v>
      </c>
      <c r="CO68" s="75"/>
      <c r="CP68" s="75"/>
      <c r="CQ68" s="75">
        <v>989</v>
      </c>
      <c r="CR68" s="75"/>
    </row>
    <row r="69" spans="1:96" x14ac:dyDescent="0.25">
      <c r="A69" s="10" t="s">
        <v>69</v>
      </c>
      <c r="B69" s="15">
        <v>54</v>
      </c>
      <c r="C69" s="15">
        <v>50</v>
      </c>
      <c r="D69" s="15">
        <v>59</v>
      </c>
      <c r="E69" s="15">
        <v>53</v>
      </c>
      <c r="F69" s="34">
        <v>61</v>
      </c>
      <c r="G69" s="32">
        <v>32</v>
      </c>
      <c r="H69" s="15">
        <v>32</v>
      </c>
      <c r="I69" s="15">
        <v>35</v>
      </c>
      <c r="J69" s="15">
        <v>31</v>
      </c>
      <c r="K69" s="50">
        <v>32</v>
      </c>
      <c r="L69" s="32">
        <v>129</v>
      </c>
      <c r="M69" s="15">
        <v>121</v>
      </c>
      <c r="N69" s="15">
        <v>132</v>
      </c>
      <c r="O69" s="15">
        <v>116</v>
      </c>
      <c r="P69" s="34">
        <v>122</v>
      </c>
      <c r="Q69" s="32">
        <v>62</v>
      </c>
      <c r="R69" s="15">
        <v>49</v>
      </c>
      <c r="S69" s="15">
        <v>78</v>
      </c>
      <c r="T69" s="15">
        <v>72</v>
      </c>
      <c r="U69" s="50">
        <v>54</v>
      </c>
      <c r="V69" s="32">
        <v>66</v>
      </c>
      <c r="W69" s="15">
        <v>83</v>
      </c>
      <c r="X69" s="15">
        <v>70</v>
      </c>
      <c r="Y69" s="15">
        <v>63</v>
      </c>
      <c r="Z69" s="34">
        <v>95</v>
      </c>
      <c r="AA69" s="29">
        <v>14</v>
      </c>
      <c r="AB69" s="22">
        <v>15</v>
      </c>
      <c r="AC69" s="22">
        <v>15</v>
      </c>
      <c r="AD69" s="22">
        <v>19</v>
      </c>
      <c r="AE69" s="23">
        <v>20</v>
      </c>
      <c r="AF69" s="32"/>
      <c r="AG69" s="15"/>
      <c r="AH69" s="15"/>
      <c r="AI69" s="15"/>
      <c r="AJ69" s="34"/>
      <c r="AK69" s="29">
        <v>1530</v>
      </c>
      <c r="AL69" s="22">
        <v>1400</v>
      </c>
      <c r="AM69" s="22">
        <v>1470</v>
      </c>
      <c r="AN69" s="22">
        <v>1950</v>
      </c>
      <c r="AO69" s="23">
        <v>1553</v>
      </c>
      <c r="AP69" s="28">
        <v>1168</v>
      </c>
      <c r="AQ69" s="19">
        <v>1198</v>
      </c>
      <c r="AR69" s="19">
        <v>2642</v>
      </c>
      <c r="AS69" s="19">
        <v>2116</v>
      </c>
      <c r="AT69" s="20">
        <v>1271</v>
      </c>
      <c r="AU69" s="32">
        <v>1881</v>
      </c>
      <c r="AV69" s="15">
        <v>1554</v>
      </c>
      <c r="AW69" s="15">
        <v>1675</v>
      </c>
      <c r="AX69" s="15">
        <v>2050</v>
      </c>
      <c r="AY69" s="51">
        <v>2130</v>
      </c>
      <c r="BA69" s="72">
        <f t="shared" si="30"/>
        <v>55</v>
      </c>
      <c r="BB69" s="73">
        <f t="shared" si="31"/>
        <v>32</v>
      </c>
      <c r="BC69" s="74">
        <f t="shared" si="32"/>
        <v>124</v>
      </c>
      <c r="BD69" s="74">
        <f t="shared" si="33"/>
        <v>63</v>
      </c>
      <c r="BE69" s="74">
        <f t="shared" si="34"/>
        <v>73</v>
      </c>
      <c r="BF69" s="74">
        <f t="shared" si="35"/>
        <v>16</v>
      </c>
      <c r="BG69" s="74" t="str">
        <f t="shared" si="36"/>
        <v>na</v>
      </c>
      <c r="BH69" s="74">
        <f t="shared" si="37"/>
        <v>1518</v>
      </c>
      <c r="BI69" s="74">
        <f t="shared" si="38"/>
        <v>1528</v>
      </c>
      <c r="BJ69" s="74">
        <f t="shared" si="39"/>
        <v>1869</v>
      </c>
      <c r="BL69" s="76">
        <f t="shared" si="40"/>
        <v>368.5</v>
      </c>
      <c r="BM69" s="76">
        <f t="shared" si="41"/>
        <v>392.64</v>
      </c>
      <c r="BN69" s="76">
        <f t="shared" si="42"/>
        <v>655.96</v>
      </c>
      <c r="BO69" s="76">
        <f t="shared" si="43"/>
        <v>350.91</v>
      </c>
      <c r="BP69" s="76">
        <f t="shared" si="44"/>
        <v>254.04</v>
      </c>
      <c r="BQ69" s="76">
        <f t="shared" si="45"/>
        <v>212.32</v>
      </c>
      <c r="BR69" s="76" t="str">
        <f t="shared" si="46"/>
        <v>na</v>
      </c>
      <c r="BS69" s="76">
        <f t="shared" si="47"/>
        <v>327.58</v>
      </c>
      <c r="BT69" s="76">
        <f t="shared" si="48"/>
        <v>358.62</v>
      </c>
      <c r="BU69" s="76">
        <f t="shared" si="49"/>
        <v>261.10000000000002</v>
      </c>
      <c r="BW69" s="76">
        <f t="shared" si="50"/>
        <v>316.91000000000003</v>
      </c>
      <c r="BX69" s="76">
        <f t="shared" si="51"/>
        <v>337.67</v>
      </c>
      <c r="BY69" s="76">
        <f t="shared" si="52"/>
        <v>564.13</v>
      </c>
      <c r="BZ69" s="76">
        <f t="shared" si="53"/>
        <v>301.77999999999997</v>
      </c>
      <c r="CA69" s="76">
        <f t="shared" si="54"/>
        <v>218.47</v>
      </c>
      <c r="CB69" s="76">
        <f t="shared" si="55"/>
        <v>182.6</v>
      </c>
      <c r="CC69" s="76" t="str">
        <f t="shared" si="56"/>
        <v>na</v>
      </c>
      <c r="CD69" s="76">
        <f t="shared" si="57"/>
        <v>281.72000000000003</v>
      </c>
      <c r="CE69" s="76">
        <f t="shared" si="58"/>
        <v>308.41000000000003</v>
      </c>
      <c r="CF69" s="76">
        <f t="shared" si="59"/>
        <v>224.55</v>
      </c>
      <c r="CI69" s="111" t="s">
        <v>69</v>
      </c>
      <c r="CJ69" s="75">
        <v>35</v>
      </c>
      <c r="CK69" s="75">
        <v>20</v>
      </c>
      <c r="CL69" s="75">
        <v>71</v>
      </c>
      <c r="CM69" s="75">
        <v>43</v>
      </c>
      <c r="CN69" s="75">
        <v>43</v>
      </c>
      <c r="CO69" s="75">
        <v>9</v>
      </c>
      <c r="CP69" s="75">
        <v>831</v>
      </c>
      <c r="CQ69" s="75">
        <v>902</v>
      </c>
      <c r="CR69" s="75">
        <v>1349</v>
      </c>
    </row>
    <row r="70" spans="1:96" x14ac:dyDescent="0.25">
      <c r="A70" s="10" t="s">
        <v>70</v>
      </c>
      <c r="B70" s="15">
        <v>49</v>
      </c>
      <c r="C70" s="15">
        <v>35</v>
      </c>
      <c r="D70" s="15">
        <v>44</v>
      </c>
      <c r="E70" s="15">
        <v>54</v>
      </c>
      <c r="F70" s="34">
        <v>61</v>
      </c>
      <c r="G70" s="32">
        <v>51</v>
      </c>
      <c r="H70" s="15">
        <v>37</v>
      </c>
      <c r="I70" s="15">
        <v>45</v>
      </c>
      <c r="J70" s="15">
        <v>47</v>
      </c>
      <c r="K70" s="50">
        <v>47</v>
      </c>
      <c r="L70" s="32">
        <v>184</v>
      </c>
      <c r="M70" s="15">
        <v>150</v>
      </c>
      <c r="N70" s="15">
        <v>162</v>
      </c>
      <c r="O70" s="15">
        <v>164</v>
      </c>
      <c r="P70" s="34">
        <v>160</v>
      </c>
      <c r="Q70" s="32">
        <v>74</v>
      </c>
      <c r="R70" s="15">
        <v>45</v>
      </c>
      <c r="S70" s="15">
        <v>41</v>
      </c>
      <c r="T70" s="15">
        <v>62</v>
      </c>
      <c r="U70" s="50">
        <v>55</v>
      </c>
      <c r="V70" s="32">
        <v>92</v>
      </c>
      <c r="W70" s="15">
        <v>64</v>
      </c>
      <c r="X70" s="15">
        <v>73</v>
      </c>
      <c r="Y70" s="15">
        <v>99</v>
      </c>
      <c r="Z70" s="34">
        <v>75</v>
      </c>
      <c r="AA70" s="30"/>
      <c r="AB70" s="16"/>
      <c r="AC70" s="16"/>
      <c r="AD70" s="16"/>
      <c r="AE70" s="57"/>
      <c r="AF70" s="32">
        <v>62</v>
      </c>
      <c r="AG70" s="15">
        <v>57</v>
      </c>
      <c r="AH70" s="15">
        <v>43</v>
      </c>
      <c r="AI70" s="15">
        <v>80</v>
      </c>
      <c r="AJ70" s="34">
        <v>63</v>
      </c>
      <c r="AK70" s="29">
        <v>1530</v>
      </c>
      <c r="AL70" s="22">
        <v>1400</v>
      </c>
      <c r="AM70" s="22">
        <v>1470</v>
      </c>
      <c r="AN70" s="22">
        <v>1950</v>
      </c>
      <c r="AO70" s="23">
        <v>1553</v>
      </c>
      <c r="AP70" s="30">
        <v>1822</v>
      </c>
      <c r="AQ70" s="16">
        <v>2013</v>
      </c>
      <c r="AR70" s="16">
        <v>1977</v>
      </c>
      <c r="AS70" s="16">
        <v>1610</v>
      </c>
      <c r="AT70" s="57">
        <v>1070</v>
      </c>
      <c r="AU70" s="32"/>
      <c r="AV70" s="15"/>
      <c r="AW70" s="15"/>
      <c r="AX70" s="15"/>
      <c r="AY70" s="51"/>
      <c r="BA70" s="72">
        <f t="shared" ref="BA70:BA95" si="60">IF(COUNTIF(B70:F70,"&gt;0")=5,ROUND((SUM(B70:F70)-MAX(B70:F70)-MIN(B70:F70))/3,0),"na")</f>
        <v>49</v>
      </c>
      <c r="BB70" s="73">
        <f t="shared" ref="BB70:BB95" si="61">IF(COUNTIF(G70:K70,"&gt;0")=5,ROUND((SUM(G70:K70)-MAX(G70:K70)-MIN(G70:K70))/3,0),"na")</f>
        <v>46</v>
      </c>
      <c r="BC70" s="74">
        <f t="shared" ref="BC70:BC95" si="62">IF(COUNTIF(L70:P70,"&gt;0")=5,ROUND((SUM(L70:P70)-MAX(L70:P70)-MIN(L70:P70))/3,0),"na")</f>
        <v>162</v>
      </c>
      <c r="BD70" s="74">
        <f t="shared" ref="BD70:BD95" si="63">IF(COUNTIF(Q70:U70,"&gt;0")=5,ROUND((SUM(Q70:U70)-MAX(Q70:U70)-MIN(Q70:U70))/3,0),"na")</f>
        <v>54</v>
      </c>
      <c r="BE70" s="74">
        <f t="shared" ref="BE70:BE95" si="64">IF(COUNTIF(V70:Z70,"&gt;0")=5,ROUND((SUM(V70:Z70)-MAX(V70:Z70)-MIN(V70:Z70))/3,0),"na")</f>
        <v>80</v>
      </c>
      <c r="BF70" s="74" t="str">
        <f t="shared" ref="BF70:BF95" si="65">IF(COUNTIF(AA70:AE70,"&gt;0")=5,ROUND((SUM(AA70:AE70)-MAX(AA70:AE70)-MIN(AA70:AE70))/3,0),"na")</f>
        <v>na</v>
      </c>
      <c r="BG70" s="74">
        <f t="shared" ref="BG70:BG95" si="66">IF(COUNTIF(AF70:AJ70,"&gt;0")=5,ROUND((SUM(AF70:AJ70)-MAX(AF70:AJ70)-MIN(AF70:AJ70))/3,0),"na")</f>
        <v>61</v>
      </c>
      <c r="BH70" s="74">
        <f t="shared" ref="BH70:BH95" si="67">IF(COUNTIF(AK70:AO70,"&gt;0")=5,ROUND((SUM(AK70:AO70)-MAX(AK70:AO70)-MIN(AK70:AO70))/3,0),"na")</f>
        <v>1518</v>
      </c>
      <c r="BI70" s="74">
        <f t="shared" ref="BI70:BI95" si="68">IF(COUNTIF(AP70:AT70,"&gt;0")=5,ROUND((SUM(AP70:AT70)-MAX(AP70:AT70)-MIN(AP70:AT70))/3,0),"na")</f>
        <v>1803</v>
      </c>
      <c r="BJ70" s="74" t="str">
        <f t="shared" ref="BJ70:BJ95" si="69">IF(COUNTIF(AU70:AY70,"&gt;0")=5,ROUND((SUM(AU70:AY70)-MAX(AU70:AY70)-MIN(AU70:AY70))/3,0),"na")</f>
        <v>na</v>
      </c>
      <c r="BL70" s="76">
        <f t="shared" ref="BL70:BL95" si="70">IF(ISNUMBER(BA70),ROUND(BA70*BL$3,2),"na")</f>
        <v>328.3</v>
      </c>
      <c r="BM70" s="76">
        <f t="shared" ref="BM70:BM95" si="71">IF(ISNUMBER(BB70),ROUND(BB70*BM$3,2),"na")</f>
        <v>564.41999999999996</v>
      </c>
      <c r="BN70" s="76">
        <f t="shared" ref="BN70:BN95" si="72">IF(ISNUMBER(BC70),ROUND(BC70*BN$3,2),"na")</f>
        <v>856.98</v>
      </c>
      <c r="BO70" s="76">
        <f t="shared" ref="BO70:BO95" si="73">IF(ISNUMBER(BD70),ROUND(BD70*BO$3,2),"na")</f>
        <v>300.77999999999997</v>
      </c>
      <c r="BP70" s="76">
        <f t="shared" ref="BP70:BP95" si="74">IF(ISNUMBER(BE70),ROUND(BE70*BP$3,2),"na")</f>
        <v>278.39999999999998</v>
      </c>
      <c r="BQ70" s="76" t="str">
        <f t="shared" ref="BQ70:BQ95" si="75">IF(ISNUMBER(BF70),ROUND(BF70*BQ$3,2),"na")</f>
        <v>na</v>
      </c>
      <c r="BR70" s="76">
        <f t="shared" ref="BR70:BR95" si="76">IF(ISNUMBER(BG70),ROUND(BG70*BR$3,2),"na")</f>
        <v>311.10000000000002</v>
      </c>
      <c r="BS70" s="76">
        <f t="shared" ref="BS70:BS95" si="77">IF(ISNUMBER(BH70),ROUND(BH70*BS$3,2),"na")</f>
        <v>327.58</v>
      </c>
      <c r="BT70" s="76">
        <f t="shared" ref="BT70:BT95" si="78">IF(ISNUMBER(BI70),ROUND(BI70*BT$3,2),"na")</f>
        <v>423.16</v>
      </c>
      <c r="BU70" s="76" t="str">
        <f t="shared" ref="BU70:BU95" si="79">IF(ISNUMBER(BJ70),ROUND(BJ70*BU$3,2),"na")</f>
        <v>na</v>
      </c>
      <c r="BW70" s="76">
        <f t="shared" ref="BW70:BW81" si="80">IF(ISNUMBER(BL70),ROUND(BL70*0.86,2),"na")</f>
        <v>282.33999999999997</v>
      </c>
      <c r="BX70" s="76">
        <f t="shared" ref="BX70:BX81" si="81">IF(ISNUMBER(BM70),ROUND(BM70*0.86,2),"na")</f>
        <v>485.4</v>
      </c>
      <c r="BY70" s="76">
        <f t="shared" ref="BY70:BY81" si="82">IF(ISNUMBER(BN70),ROUND(BN70*0.86,2),"na")</f>
        <v>737</v>
      </c>
      <c r="BZ70" s="76">
        <f t="shared" ref="BZ70:BZ81" si="83">IF(ISNUMBER(BO70),ROUND(BO70*0.86,2),"na")</f>
        <v>258.67</v>
      </c>
      <c r="CA70" s="76">
        <f t="shared" ref="CA70:CA81" si="84">IF(ISNUMBER(BP70),ROUND(BP70*0.86,2),"na")</f>
        <v>239.42</v>
      </c>
      <c r="CB70" s="76" t="str">
        <f t="shared" ref="CB70:CB81" si="85">IF(ISNUMBER(BQ70),ROUND(BQ70*0.86,2),"na")</f>
        <v>na</v>
      </c>
      <c r="CC70" s="76">
        <f t="shared" ref="CC70:CC81" si="86">IF(ISNUMBER(BR70),ROUND(BR70*0.86,2),"na")</f>
        <v>267.55</v>
      </c>
      <c r="CD70" s="76">
        <f t="shared" ref="CD70:CD81" si="87">IF(ISNUMBER(BS70),ROUND(BS70*0.86,2),"na")</f>
        <v>281.72000000000003</v>
      </c>
      <c r="CE70" s="76">
        <f t="shared" ref="CE70:CE81" si="88">IF(ISNUMBER(BT70),ROUND(BT70*0.86,2),"na")</f>
        <v>363.92</v>
      </c>
      <c r="CF70" s="76" t="str">
        <f t="shared" ref="CF70:CF81" si="89">IF(ISNUMBER(BU70),ROUND(BU70*0.86,2),"na")</f>
        <v>na</v>
      </c>
      <c r="CI70" s="111" t="s">
        <v>70</v>
      </c>
      <c r="CJ70" s="75">
        <v>35</v>
      </c>
      <c r="CK70" s="75">
        <v>32</v>
      </c>
      <c r="CL70" s="75">
        <v>117</v>
      </c>
      <c r="CM70" s="75">
        <v>41</v>
      </c>
      <c r="CN70" s="75">
        <v>57</v>
      </c>
      <c r="CO70" s="75"/>
      <c r="CP70" s="75">
        <v>1057</v>
      </c>
      <c r="CQ70" s="75"/>
      <c r="CR70" s="75"/>
    </row>
    <row r="71" spans="1:96" x14ac:dyDescent="0.25">
      <c r="A71" s="10" t="s">
        <v>71</v>
      </c>
      <c r="B71" s="15">
        <v>55</v>
      </c>
      <c r="C71" s="15">
        <v>39</v>
      </c>
      <c r="D71" s="15">
        <v>46</v>
      </c>
      <c r="E71" s="15">
        <v>55</v>
      </c>
      <c r="F71" s="34">
        <v>46</v>
      </c>
      <c r="G71" s="32">
        <v>51</v>
      </c>
      <c r="H71" s="15">
        <v>37</v>
      </c>
      <c r="I71" s="15">
        <v>46</v>
      </c>
      <c r="J71" s="15">
        <v>48</v>
      </c>
      <c r="K71" s="50">
        <v>42</v>
      </c>
      <c r="L71" s="32">
        <v>186</v>
      </c>
      <c r="M71" s="15">
        <v>146</v>
      </c>
      <c r="N71" s="15">
        <v>172</v>
      </c>
      <c r="O71" s="15">
        <v>172</v>
      </c>
      <c r="P71" s="34">
        <v>147</v>
      </c>
      <c r="Q71" s="32">
        <v>60</v>
      </c>
      <c r="R71" s="15">
        <v>45</v>
      </c>
      <c r="S71" s="15">
        <v>41</v>
      </c>
      <c r="T71" s="15">
        <v>59</v>
      </c>
      <c r="U71" s="50">
        <v>44</v>
      </c>
      <c r="V71" s="32">
        <v>72</v>
      </c>
      <c r="W71" s="15">
        <v>44</v>
      </c>
      <c r="X71" s="15">
        <v>72</v>
      </c>
      <c r="Y71" s="15">
        <v>52</v>
      </c>
      <c r="Z71" s="34">
        <v>70</v>
      </c>
      <c r="AA71" s="56"/>
      <c r="AB71" s="21"/>
      <c r="AC71" s="21"/>
      <c r="AD71" s="21"/>
      <c r="AE71" s="57"/>
      <c r="AF71" s="32">
        <v>62</v>
      </c>
      <c r="AG71" s="15">
        <v>57</v>
      </c>
      <c r="AH71" s="15">
        <v>43</v>
      </c>
      <c r="AI71" s="15">
        <v>80</v>
      </c>
      <c r="AJ71" s="34">
        <v>63</v>
      </c>
      <c r="AK71" s="56"/>
      <c r="AL71" s="21"/>
      <c r="AM71" s="21"/>
      <c r="AN71" s="21"/>
      <c r="AO71" s="57"/>
      <c r="AP71" s="29">
        <v>1360</v>
      </c>
      <c r="AQ71" s="22">
        <v>2013</v>
      </c>
      <c r="AR71" s="22">
        <v>1977</v>
      </c>
      <c r="AS71" s="22">
        <v>1187</v>
      </c>
      <c r="AT71" s="23">
        <v>1070</v>
      </c>
      <c r="AU71" s="32"/>
      <c r="AV71" s="15"/>
      <c r="AW71" s="15"/>
      <c r="AX71" s="15"/>
      <c r="AY71" s="51"/>
      <c r="BA71" s="72">
        <f t="shared" si="60"/>
        <v>49</v>
      </c>
      <c r="BB71" s="73">
        <f t="shared" si="61"/>
        <v>45</v>
      </c>
      <c r="BC71" s="74">
        <f t="shared" si="62"/>
        <v>164</v>
      </c>
      <c r="BD71" s="74">
        <f t="shared" si="63"/>
        <v>49</v>
      </c>
      <c r="BE71" s="74">
        <f t="shared" si="64"/>
        <v>65</v>
      </c>
      <c r="BF71" s="74" t="str">
        <f t="shared" si="65"/>
        <v>na</v>
      </c>
      <c r="BG71" s="74">
        <f t="shared" si="66"/>
        <v>61</v>
      </c>
      <c r="BH71" s="74" t="str">
        <f t="shared" si="67"/>
        <v>na</v>
      </c>
      <c r="BI71" s="74">
        <f t="shared" si="68"/>
        <v>1508</v>
      </c>
      <c r="BJ71" s="74" t="str">
        <f t="shared" si="69"/>
        <v>na</v>
      </c>
      <c r="BL71" s="76">
        <f t="shared" si="70"/>
        <v>328.3</v>
      </c>
      <c r="BM71" s="76">
        <f t="shared" si="71"/>
        <v>552.15</v>
      </c>
      <c r="BN71" s="76">
        <f t="shared" si="72"/>
        <v>867.56</v>
      </c>
      <c r="BO71" s="76">
        <f t="shared" si="73"/>
        <v>272.93</v>
      </c>
      <c r="BP71" s="76">
        <f t="shared" si="74"/>
        <v>226.2</v>
      </c>
      <c r="BQ71" s="76" t="str">
        <f t="shared" si="75"/>
        <v>na</v>
      </c>
      <c r="BR71" s="76">
        <f t="shared" si="76"/>
        <v>311.10000000000002</v>
      </c>
      <c r="BS71" s="76" t="str">
        <f t="shared" si="77"/>
        <v>na</v>
      </c>
      <c r="BT71" s="76">
        <f t="shared" si="78"/>
        <v>353.93</v>
      </c>
      <c r="BU71" s="76" t="str">
        <f t="shared" si="79"/>
        <v>na</v>
      </c>
      <c r="BW71" s="76">
        <f t="shared" si="80"/>
        <v>282.33999999999997</v>
      </c>
      <c r="BX71" s="76">
        <f t="shared" si="81"/>
        <v>474.85</v>
      </c>
      <c r="BY71" s="76">
        <f t="shared" si="82"/>
        <v>746.1</v>
      </c>
      <c r="BZ71" s="76">
        <f t="shared" si="83"/>
        <v>234.72</v>
      </c>
      <c r="CA71" s="76">
        <f t="shared" si="84"/>
        <v>194.53</v>
      </c>
      <c r="CB71" s="76" t="str">
        <f t="shared" si="85"/>
        <v>na</v>
      </c>
      <c r="CC71" s="76">
        <f t="shared" si="86"/>
        <v>267.55</v>
      </c>
      <c r="CD71" s="76" t="str">
        <f t="shared" si="87"/>
        <v>na</v>
      </c>
      <c r="CE71" s="76">
        <f t="shared" si="88"/>
        <v>304.38</v>
      </c>
      <c r="CF71" s="76" t="str">
        <f t="shared" si="89"/>
        <v>na</v>
      </c>
      <c r="CI71" s="111" t="s">
        <v>71</v>
      </c>
      <c r="CJ71" s="75">
        <v>36</v>
      </c>
      <c r="CK71" s="75">
        <v>32</v>
      </c>
      <c r="CL71" s="75">
        <v>115</v>
      </c>
      <c r="CM71" s="75">
        <v>41</v>
      </c>
      <c r="CN71" s="75">
        <v>44</v>
      </c>
      <c r="CO71" s="75"/>
      <c r="CP71" s="75"/>
      <c r="CQ71" s="75">
        <v>989</v>
      </c>
      <c r="CR71" s="75"/>
    </row>
    <row r="72" spans="1:96" x14ac:dyDescent="0.25">
      <c r="A72" s="10" t="s">
        <v>72</v>
      </c>
      <c r="B72" s="15">
        <v>48</v>
      </c>
      <c r="C72" s="15">
        <v>41</v>
      </c>
      <c r="D72" s="15">
        <v>50</v>
      </c>
      <c r="E72" s="15">
        <v>34</v>
      </c>
      <c r="F72" s="34">
        <v>46</v>
      </c>
      <c r="G72" s="32">
        <v>53</v>
      </c>
      <c r="H72" s="15">
        <v>39</v>
      </c>
      <c r="I72" s="15">
        <v>52</v>
      </c>
      <c r="J72" s="15">
        <v>40</v>
      </c>
      <c r="K72" s="50">
        <v>47</v>
      </c>
      <c r="L72" s="32">
        <v>191</v>
      </c>
      <c r="M72" s="15">
        <v>159</v>
      </c>
      <c r="N72" s="15">
        <v>185</v>
      </c>
      <c r="O72" s="15">
        <v>164</v>
      </c>
      <c r="P72" s="34">
        <v>150</v>
      </c>
      <c r="Q72" s="32">
        <v>64</v>
      </c>
      <c r="R72" s="15">
        <v>54</v>
      </c>
      <c r="S72" s="15">
        <v>41</v>
      </c>
      <c r="T72" s="15">
        <v>60</v>
      </c>
      <c r="U72" s="50">
        <v>41</v>
      </c>
      <c r="V72" s="32">
        <v>78</v>
      </c>
      <c r="W72" s="15">
        <v>69</v>
      </c>
      <c r="X72" s="15">
        <v>64</v>
      </c>
      <c r="Y72" s="15">
        <v>46</v>
      </c>
      <c r="Z72" s="34">
        <v>53</v>
      </c>
      <c r="AA72" s="56"/>
      <c r="AB72" s="21"/>
      <c r="AC72" s="21"/>
      <c r="AD72" s="21"/>
      <c r="AE72" s="57"/>
      <c r="AF72" s="32"/>
      <c r="AG72" s="15"/>
      <c r="AH72" s="15"/>
      <c r="AI72" s="15"/>
      <c r="AJ72" s="34"/>
      <c r="AK72" s="56"/>
      <c r="AL72" s="21"/>
      <c r="AM72" s="21"/>
      <c r="AN72" s="21"/>
      <c r="AO72" s="57"/>
      <c r="AP72" s="56"/>
      <c r="AQ72" s="21"/>
      <c r="AR72" s="21"/>
      <c r="AS72" s="21"/>
      <c r="AT72" s="57"/>
      <c r="AU72" s="32"/>
      <c r="AV72" s="15"/>
      <c r="AW72" s="15"/>
      <c r="AX72" s="15"/>
      <c r="AY72" s="51"/>
      <c r="BA72" s="72">
        <f t="shared" si="60"/>
        <v>45</v>
      </c>
      <c r="BB72" s="73">
        <f t="shared" si="61"/>
        <v>46</v>
      </c>
      <c r="BC72" s="74">
        <f t="shared" si="62"/>
        <v>169</v>
      </c>
      <c r="BD72" s="74">
        <f t="shared" si="63"/>
        <v>52</v>
      </c>
      <c r="BE72" s="74">
        <f t="shared" si="64"/>
        <v>62</v>
      </c>
      <c r="BF72" s="74" t="str">
        <f t="shared" si="65"/>
        <v>na</v>
      </c>
      <c r="BG72" s="74" t="str">
        <f t="shared" si="66"/>
        <v>na</v>
      </c>
      <c r="BH72" s="74" t="str">
        <f t="shared" si="67"/>
        <v>na</v>
      </c>
      <c r="BI72" s="74" t="str">
        <f t="shared" si="68"/>
        <v>na</v>
      </c>
      <c r="BJ72" s="74" t="str">
        <f t="shared" si="69"/>
        <v>na</v>
      </c>
      <c r="BL72" s="76">
        <f t="shared" si="70"/>
        <v>301.5</v>
      </c>
      <c r="BM72" s="76">
        <f t="shared" si="71"/>
        <v>564.41999999999996</v>
      </c>
      <c r="BN72" s="76">
        <f t="shared" si="72"/>
        <v>894.01</v>
      </c>
      <c r="BO72" s="76">
        <f t="shared" si="73"/>
        <v>289.64</v>
      </c>
      <c r="BP72" s="76">
        <f t="shared" si="74"/>
        <v>215.76</v>
      </c>
      <c r="BQ72" s="76" t="str">
        <f t="shared" si="75"/>
        <v>na</v>
      </c>
      <c r="BR72" s="76" t="str">
        <f t="shared" si="76"/>
        <v>na</v>
      </c>
      <c r="BS72" s="76" t="str">
        <f t="shared" si="77"/>
        <v>na</v>
      </c>
      <c r="BT72" s="76" t="str">
        <f t="shared" si="78"/>
        <v>na</v>
      </c>
      <c r="BU72" s="76" t="str">
        <f t="shared" si="79"/>
        <v>na</v>
      </c>
      <c r="BW72" s="76">
        <f t="shared" si="80"/>
        <v>259.29000000000002</v>
      </c>
      <c r="BX72" s="76">
        <f t="shared" si="81"/>
        <v>485.4</v>
      </c>
      <c r="BY72" s="76">
        <f t="shared" si="82"/>
        <v>768.85</v>
      </c>
      <c r="BZ72" s="76">
        <f t="shared" si="83"/>
        <v>249.09</v>
      </c>
      <c r="CA72" s="76">
        <f t="shared" si="84"/>
        <v>185.55</v>
      </c>
      <c r="CB72" s="76" t="str">
        <f t="shared" si="85"/>
        <v>na</v>
      </c>
      <c r="CC72" s="76" t="str">
        <f t="shared" si="86"/>
        <v>na</v>
      </c>
      <c r="CD72" s="76" t="str">
        <f t="shared" si="87"/>
        <v>na</v>
      </c>
      <c r="CE72" s="76" t="str">
        <f t="shared" si="88"/>
        <v>na</v>
      </c>
      <c r="CF72" s="76" t="str">
        <f t="shared" si="89"/>
        <v>na</v>
      </c>
      <c r="CI72" s="111" t="s">
        <v>72</v>
      </c>
      <c r="CJ72" s="75">
        <v>34</v>
      </c>
      <c r="CK72" s="75">
        <v>33</v>
      </c>
      <c r="CL72" s="75">
        <v>116</v>
      </c>
      <c r="CM72" s="75">
        <v>41</v>
      </c>
      <c r="CN72" s="75">
        <v>46</v>
      </c>
      <c r="CO72" s="75"/>
      <c r="CP72" s="75"/>
      <c r="CQ72" s="75"/>
      <c r="CR72" s="75"/>
    </row>
    <row r="73" spans="1:96" x14ac:dyDescent="0.25">
      <c r="A73" s="10" t="s">
        <v>73</v>
      </c>
      <c r="B73" s="15">
        <v>53</v>
      </c>
      <c r="C73" s="15">
        <v>39</v>
      </c>
      <c r="D73" s="15">
        <v>50</v>
      </c>
      <c r="E73" s="15">
        <v>56</v>
      </c>
      <c r="F73" s="34">
        <v>49</v>
      </c>
      <c r="G73" s="32">
        <v>54</v>
      </c>
      <c r="H73" s="15">
        <v>49</v>
      </c>
      <c r="I73" s="15">
        <v>46</v>
      </c>
      <c r="J73" s="15">
        <v>51</v>
      </c>
      <c r="K73" s="50">
        <v>45</v>
      </c>
      <c r="L73" s="32">
        <v>189</v>
      </c>
      <c r="M73" s="15">
        <v>180</v>
      </c>
      <c r="N73" s="15">
        <v>149</v>
      </c>
      <c r="O73" s="15">
        <v>169</v>
      </c>
      <c r="P73" s="34">
        <v>128</v>
      </c>
      <c r="Q73" s="32">
        <v>74</v>
      </c>
      <c r="R73" s="15">
        <v>45</v>
      </c>
      <c r="S73" s="15">
        <v>41</v>
      </c>
      <c r="T73" s="15">
        <v>69</v>
      </c>
      <c r="U73" s="50">
        <v>55</v>
      </c>
      <c r="V73" s="32">
        <v>98</v>
      </c>
      <c r="W73" s="15">
        <v>66</v>
      </c>
      <c r="X73" s="15">
        <v>81</v>
      </c>
      <c r="Y73" s="15">
        <v>99</v>
      </c>
      <c r="Z73" s="34">
        <v>103</v>
      </c>
      <c r="AA73" s="56"/>
      <c r="AB73" s="21"/>
      <c r="AC73" s="21"/>
      <c r="AD73" s="21"/>
      <c r="AE73" s="57"/>
      <c r="AF73" s="32"/>
      <c r="AG73" s="15"/>
      <c r="AH73" s="15"/>
      <c r="AI73" s="15"/>
      <c r="AJ73" s="34"/>
      <c r="AK73" s="56"/>
      <c r="AL73" s="21"/>
      <c r="AM73" s="21"/>
      <c r="AN73" s="21"/>
      <c r="AO73" s="57"/>
      <c r="AP73" s="56"/>
      <c r="AQ73" s="21"/>
      <c r="AR73" s="21"/>
      <c r="AS73" s="21"/>
      <c r="AT73" s="57"/>
      <c r="AU73" s="32"/>
      <c r="AV73" s="15"/>
      <c r="AW73" s="15"/>
      <c r="AX73" s="15"/>
      <c r="AY73" s="51"/>
      <c r="BA73" s="72">
        <f t="shared" si="60"/>
        <v>51</v>
      </c>
      <c r="BB73" s="73">
        <f t="shared" si="61"/>
        <v>49</v>
      </c>
      <c r="BC73" s="74">
        <f t="shared" si="62"/>
        <v>166</v>
      </c>
      <c r="BD73" s="74">
        <f t="shared" si="63"/>
        <v>56</v>
      </c>
      <c r="BE73" s="74">
        <f t="shared" si="64"/>
        <v>93</v>
      </c>
      <c r="BF73" s="74" t="str">
        <f t="shared" si="65"/>
        <v>na</v>
      </c>
      <c r="BG73" s="74" t="str">
        <f t="shared" si="66"/>
        <v>na</v>
      </c>
      <c r="BH73" s="74" t="str">
        <f t="shared" si="67"/>
        <v>na</v>
      </c>
      <c r="BI73" s="74" t="str">
        <f t="shared" si="68"/>
        <v>na</v>
      </c>
      <c r="BJ73" s="74" t="str">
        <f t="shared" si="69"/>
        <v>na</v>
      </c>
      <c r="BL73" s="76">
        <f t="shared" si="70"/>
        <v>341.7</v>
      </c>
      <c r="BM73" s="76">
        <f t="shared" si="71"/>
        <v>601.23</v>
      </c>
      <c r="BN73" s="76">
        <f t="shared" si="72"/>
        <v>878.14</v>
      </c>
      <c r="BO73" s="76">
        <f t="shared" si="73"/>
        <v>311.92</v>
      </c>
      <c r="BP73" s="76">
        <f t="shared" si="74"/>
        <v>323.64</v>
      </c>
      <c r="BQ73" s="76" t="str">
        <f t="shared" si="75"/>
        <v>na</v>
      </c>
      <c r="BR73" s="76" t="str">
        <f t="shared" si="76"/>
        <v>na</v>
      </c>
      <c r="BS73" s="76" t="str">
        <f t="shared" si="77"/>
        <v>na</v>
      </c>
      <c r="BT73" s="76" t="str">
        <f t="shared" si="78"/>
        <v>na</v>
      </c>
      <c r="BU73" s="76" t="str">
        <f t="shared" si="79"/>
        <v>na</v>
      </c>
      <c r="BW73" s="76">
        <f t="shared" si="80"/>
        <v>293.86</v>
      </c>
      <c r="BX73" s="76">
        <f t="shared" si="81"/>
        <v>517.05999999999995</v>
      </c>
      <c r="BY73" s="76">
        <f t="shared" si="82"/>
        <v>755.2</v>
      </c>
      <c r="BZ73" s="76">
        <f t="shared" si="83"/>
        <v>268.25</v>
      </c>
      <c r="CA73" s="76">
        <f t="shared" si="84"/>
        <v>278.33</v>
      </c>
      <c r="CB73" s="76" t="str">
        <f t="shared" si="85"/>
        <v>na</v>
      </c>
      <c r="CC73" s="76" t="str">
        <f t="shared" si="86"/>
        <v>na</v>
      </c>
      <c r="CD73" s="76" t="str">
        <f t="shared" si="87"/>
        <v>na</v>
      </c>
      <c r="CE73" s="76" t="str">
        <f t="shared" si="88"/>
        <v>na</v>
      </c>
      <c r="CF73" s="76" t="str">
        <f t="shared" si="89"/>
        <v>na</v>
      </c>
      <c r="CI73" s="111" t="s">
        <v>73</v>
      </c>
      <c r="CJ73" s="75">
        <v>32</v>
      </c>
      <c r="CK73" s="75">
        <v>34</v>
      </c>
      <c r="CL73" s="75">
        <v>116</v>
      </c>
      <c r="CM73" s="75">
        <v>41</v>
      </c>
      <c r="CN73" s="75">
        <v>57</v>
      </c>
      <c r="CO73" s="75"/>
      <c r="CP73" s="75"/>
      <c r="CQ73" s="75"/>
      <c r="CR73" s="75"/>
    </row>
    <row r="74" spans="1:96" x14ac:dyDescent="0.25">
      <c r="A74" s="10" t="s">
        <v>74</v>
      </c>
      <c r="B74" s="15">
        <v>41</v>
      </c>
      <c r="C74" s="15">
        <v>43</v>
      </c>
      <c r="D74" s="15">
        <v>52</v>
      </c>
      <c r="E74" s="15">
        <v>50</v>
      </c>
      <c r="F74" s="34">
        <v>58</v>
      </c>
      <c r="G74" s="32">
        <v>29</v>
      </c>
      <c r="H74" s="15">
        <v>30</v>
      </c>
      <c r="I74" s="15">
        <v>32</v>
      </c>
      <c r="J74" s="15">
        <v>34</v>
      </c>
      <c r="K74" s="50">
        <v>30</v>
      </c>
      <c r="L74" s="32">
        <v>128</v>
      </c>
      <c r="M74" s="15">
        <v>103</v>
      </c>
      <c r="N74" s="15">
        <v>125</v>
      </c>
      <c r="O74" s="15">
        <v>137</v>
      </c>
      <c r="P74" s="34">
        <v>80</v>
      </c>
      <c r="Q74" s="32">
        <v>54</v>
      </c>
      <c r="R74" s="15">
        <v>52</v>
      </c>
      <c r="S74" s="15">
        <v>58</v>
      </c>
      <c r="T74" s="15">
        <v>80</v>
      </c>
      <c r="U74" s="50">
        <v>59</v>
      </c>
      <c r="V74" s="32">
        <v>64</v>
      </c>
      <c r="W74" s="15">
        <v>69</v>
      </c>
      <c r="X74" s="15">
        <v>61</v>
      </c>
      <c r="Y74" s="15">
        <v>94</v>
      </c>
      <c r="Z74" s="34">
        <v>90</v>
      </c>
      <c r="AA74" s="28">
        <v>17</v>
      </c>
      <c r="AB74" s="19">
        <v>12</v>
      </c>
      <c r="AC74" s="19">
        <v>16</v>
      </c>
      <c r="AD74" s="19">
        <v>15</v>
      </c>
      <c r="AE74" s="20">
        <v>20</v>
      </c>
      <c r="AF74" s="32"/>
      <c r="AG74" s="15"/>
      <c r="AH74" s="15"/>
      <c r="AI74" s="15"/>
      <c r="AJ74" s="34"/>
      <c r="AK74" s="28">
        <v>1326</v>
      </c>
      <c r="AL74" s="19">
        <v>1356</v>
      </c>
      <c r="AM74" s="19">
        <v>1395</v>
      </c>
      <c r="AN74" s="19">
        <v>2199</v>
      </c>
      <c r="AO74" s="20">
        <v>1773</v>
      </c>
      <c r="AP74" s="28">
        <v>1199</v>
      </c>
      <c r="AQ74" s="19">
        <v>1255</v>
      </c>
      <c r="AR74" s="19">
        <v>2375</v>
      </c>
      <c r="AS74" s="19">
        <v>1994</v>
      </c>
      <c r="AT74" s="20">
        <v>957</v>
      </c>
      <c r="AU74" s="32"/>
      <c r="AV74" s="15"/>
      <c r="AW74" s="15"/>
      <c r="AX74" s="15"/>
      <c r="AY74" s="51"/>
      <c r="BA74" s="72">
        <f t="shared" si="60"/>
        <v>48</v>
      </c>
      <c r="BB74" s="73">
        <f t="shared" si="61"/>
        <v>31</v>
      </c>
      <c r="BC74" s="74">
        <f t="shared" si="62"/>
        <v>119</v>
      </c>
      <c r="BD74" s="74">
        <f t="shared" si="63"/>
        <v>57</v>
      </c>
      <c r="BE74" s="74">
        <f t="shared" si="64"/>
        <v>74</v>
      </c>
      <c r="BF74" s="74">
        <f t="shared" si="65"/>
        <v>16</v>
      </c>
      <c r="BG74" s="74" t="str">
        <f t="shared" si="66"/>
        <v>na</v>
      </c>
      <c r="BH74" s="74">
        <f t="shared" si="67"/>
        <v>1508</v>
      </c>
      <c r="BI74" s="74">
        <f t="shared" si="68"/>
        <v>1483</v>
      </c>
      <c r="BJ74" s="74" t="str">
        <f t="shared" si="69"/>
        <v>na</v>
      </c>
      <c r="BL74" s="76">
        <f t="shared" si="70"/>
        <v>321.60000000000002</v>
      </c>
      <c r="BM74" s="76">
        <f t="shared" si="71"/>
        <v>380.37</v>
      </c>
      <c r="BN74" s="76">
        <f t="shared" si="72"/>
        <v>629.51</v>
      </c>
      <c r="BO74" s="76">
        <f t="shared" si="73"/>
        <v>317.49</v>
      </c>
      <c r="BP74" s="76">
        <f t="shared" si="74"/>
        <v>257.52</v>
      </c>
      <c r="BQ74" s="76">
        <f t="shared" si="75"/>
        <v>212.32</v>
      </c>
      <c r="BR74" s="76" t="str">
        <f t="shared" si="76"/>
        <v>na</v>
      </c>
      <c r="BS74" s="76">
        <f t="shared" si="77"/>
        <v>325.43</v>
      </c>
      <c r="BT74" s="76">
        <f t="shared" si="78"/>
        <v>348.06</v>
      </c>
      <c r="BU74" s="76" t="str">
        <f t="shared" si="79"/>
        <v>na</v>
      </c>
      <c r="BW74" s="76">
        <f t="shared" si="80"/>
        <v>276.58</v>
      </c>
      <c r="BX74" s="76">
        <f t="shared" si="81"/>
        <v>327.12</v>
      </c>
      <c r="BY74" s="76">
        <f t="shared" si="82"/>
        <v>541.38</v>
      </c>
      <c r="BZ74" s="76">
        <f t="shared" si="83"/>
        <v>273.04000000000002</v>
      </c>
      <c r="CA74" s="76">
        <f t="shared" si="84"/>
        <v>221.47</v>
      </c>
      <c r="CB74" s="76">
        <f t="shared" si="85"/>
        <v>182.6</v>
      </c>
      <c r="CC74" s="76" t="str">
        <f t="shared" si="86"/>
        <v>na</v>
      </c>
      <c r="CD74" s="76">
        <f t="shared" si="87"/>
        <v>279.87</v>
      </c>
      <c r="CE74" s="76">
        <f t="shared" si="88"/>
        <v>299.33</v>
      </c>
      <c r="CF74" s="76" t="str">
        <f t="shared" si="89"/>
        <v>na</v>
      </c>
      <c r="CI74" s="111" t="s">
        <v>74</v>
      </c>
      <c r="CJ74" s="75">
        <v>28</v>
      </c>
      <c r="CK74" s="75">
        <v>19</v>
      </c>
      <c r="CL74" s="75">
        <v>56</v>
      </c>
      <c r="CM74" s="75">
        <v>34</v>
      </c>
      <c r="CN74" s="75">
        <v>36</v>
      </c>
      <c r="CO74" s="75">
        <v>9</v>
      </c>
      <c r="CP74" s="75">
        <v>771</v>
      </c>
      <c r="CQ74" s="75">
        <v>876</v>
      </c>
      <c r="CR74" s="75"/>
    </row>
    <row r="75" spans="1:96" x14ac:dyDescent="0.25">
      <c r="A75" s="10" t="s">
        <v>75</v>
      </c>
      <c r="B75" s="15">
        <v>51</v>
      </c>
      <c r="C75" s="15">
        <v>32</v>
      </c>
      <c r="D75" s="15">
        <v>32</v>
      </c>
      <c r="E75" s="15">
        <v>37</v>
      </c>
      <c r="F75" s="34">
        <v>41</v>
      </c>
      <c r="G75" s="32">
        <v>51</v>
      </c>
      <c r="H75" s="15">
        <v>36</v>
      </c>
      <c r="I75" s="15">
        <v>48</v>
      </c>
      <c r="J75" s="15">
        <v>40</v>
      </c>
      <c r="K75" s="50">
        <v>40</v>
      </c>
      <c r="L75" s="32">
        <v>186</v>
      </c>
      <c r="M75" s="15">
        <v>159</v>
      </c>
      <c r="N75" s="15">
        <v>161</v>
      </c>
      <c r="O75" s="15">
        <v>148</v>
      </c>
      <c r="P75" s="34">
        <v>119</v>
      </c>
      <c r="Q75" s="32">
        <v>60</v>
      </c>
      <c r="R75" s="15">
        <v>45</v>
      </c>
      <c r="S75" s="15">
        <v>39</v>
      </c>
      <c r="T75" s="15">
        <v>59</v>
      </c>
      <c r="U75" s="50">
        <v>44</v>
      </c>
      <c r="V75" s="32">
        <v>75</v>
      </c>
      <c r="W75" s="15">
        <v>53</v>
      </c>
      <c r="X75" s="15">
        <v>65</v>
      </c>
      <c r="Y75" s="15">
        <v>55</v>
      </c>
      <c r="Z75" s="34">
        <v>56</v>
      </c>
      <c r="AA75" s="56"/>
      <c r="AB75" s="21"/>
      <c r="AC75" s="21"/>
      <c r="AD75" s="21"/>
      <c r="AE75" s="57"/>
      <c r="AF75" s="32">
        <v>62</v>
      </c>
      <c r="AG75" s="15">
        <v>57</v>
      </c>
      <c r="AH75" s="15">
        <v>43</v>
      </c>
      <c r="AI75" s="15">
        <v>80</v>
      </c>
      <c r="AJ75" s="34">
        <v>63</v>
      </c>
      <c r="AK75" s="56"/>
      <c r="AL75" s="21"/>
      <c r="AM75" s="21"/>
      <c r="AN75" s="21"/>
      <c r="AO75" s="57"/>
      <c r="AP75" s="29"/>
      <c r="AQ75" s="22"/>
      <c r="AR75" s="22"/>
      <c r="AS75" s="22"/>
      <c r="AT75" s="23"/>
      <c r="AU75" s="32"/>
      <c r="AV75" s="15"/>
      <c r="AW75" s="15"/>
      <c r="AX75" s="15"/>
      <c r="AY75" s="51"/>
      <c r="BA75" s="72">
        <f t="shared" si="60"/>
        <v>37</v>
      </c>
      <c r="BB75" s="73">
        <f t="shared" si="61"/>
        <v>43</v>
      </c>
      <c r="BC75" s="74">
        <f t="shared" si="62"/>
        <v>156</v>
      </c>
      <c r="BD75" s="74">
        <f t="shared" si="63"/>
        <v>49</v>
      </c>
      <c r="BE75" s="74">
        <f t="shared" si="64"/>
        <v>59</v>
      </c>
      <c r="BF75" s="74" t="str">
        <f t="shared" si="65"/>
        <v>na</v>
      </c>
      <c r="BG75" s="74">
        <f t="shared" si="66"/>
        <v>61</v>
      </c>
      <c r="BH75" s="74" t="str">
        <f t="shared" si="67"/>
        <v>na</v>
      </c>
      <c r="BI75" s="74" t="str">
        <f t="shared" si="68"/>
        <v>na</v>
      </c>
      <c r="BJ75" s="74" t="str">
        <f t="shared" si="69"/>
        <v>na</v>
      </c>
      <c r="BL75" s="76">
        <f t="shared" si="70"/>
        <v>247.9</v>
      </c>
      <c r="BM75" s="76">
        <f t="shared" si="71"/>
        <v>527.61</v>
      </c>
      <c r="BN75" s="76">
        <f t="shared" si="72"/>
        <v>825.24</v>
      </c>
      <c r="BO75" s="76">
        <f t="shared" si="73"/>
        <v>272.93</v>
      </c>
      <c r="BP75" s="76">
        <f t="shared" si="74"/>
        <v>205.32</v>
      </c>
      <c r="BQ75" s="76" t="str">
        <f t="shared" si="75"/>
        <v>na</v>
      </c>
      <c r="BR75" s="76">
        <f t="shared" si="76"/>
        <v>311.10000000000002</v>
      </c>
      <c r="BS75" s="76" t="str">
        <f t="shared" si="77"/>
        <v>na</v>
      </c>
      <c r="BT75" s="76" t="str">
        <f t="shared" si="78"/>
        <v>na</v>
      </c>
      <c r="BU75" s="76" t="str">
        <f t="shared" si="79"/>
        <v>na</v>
      </c>
      <c r="BW75" s="76">
        <f t="shared" si="80"/>
        <v>213.19</v>
      </c>
      <c r="BX75" s="76">
        <f t="shared" si="81"/>
        <v>453.74</v>
      </c>
      <c r="BY75" s="76">
        <f t="shared" si="82"/>
        <v>709.71</v>
      </c>
      <c r="BZ75" s="76">
        <f t="shared" si="83"/>
        <v>234.72</v>
      </c>
      <c r="CA75" s="76">
        <f t="shared" si="84"/>
        <v>176.58</v>
      </c>
      <c r="CB75" s="76" t="str">
        <f t="shared" si="85"/>
        <v>na</v>
      </c>
      <c r="CC75" s="76">
        <f t="shared" si="86"/>
        <v>267.55</v>
      </c>
      <c r="CD75" s="76" t="str">
        <f t="shared" si="87"/>
        <v>na</v>
      </c>
      <c r="CE75" s="76" t="str">
        <f t="shared" si="88"/>
        <v>na</v>
      </c>
      <c r="CF75" s="76" t="str">
        <f t="shared" si="89"/>
        <v>na</v>
      </c>
      <c r="CI75" s="111" t="s">
        <v>75</v>
      </c>
      <c r="CJ75" s="75">
        <v>32</v>
      </c>
      <c r="CK75" s="75">
        <v>32</v>
      </c>
      <c r="CL75" s="75">
        <v>112</v>
      </c>
      <c r="CM75" s="75">
        <v>39</v>
      </c>
      <c r="CN75" s="75">
        <v>44</v>
      </c>
      <c r="CO75" s="75"/>
      <c r="CP75" s="75"/>
      <c r="CQ75" s="75">
        <v>989</v>
      </c>
      <c r="CR75" s="75"/>
    </row>
    <row r="76" spans="1:96" x14ac:dyDescent="0.25">
      <c r="A76" s="10" t="s">
        <v>76</v>
      </c>
      <c r="B76" s="15">
        <v>48</v>
      </c>
      <c r="C76" s="15">
        <v>34</v>
      </c>
      <c r="D76" s="15">
        <v>43</v>
      </c>
      <c r="E76" s="15">
        <v>42</v>
      </c>
      <c r="F76" s="34">
        <v>34</v>
      </c>
      <c r="G76" s="32">
        <v>34</v>
      </c>
      <c r="H76" s="15">
        <v>29</v>
      </c>
      <c r="I76" s="15">
        <v>25</v>
      </c>
      <c r="J76" s="15">
        <v>13</v>
      </c>
      <c r="K76" s="50">
        <v>19</v>
      </c>
      <c r="L76" s="32">
        <v>133</v>
      </c>
      <c r="M76" s="15">
        <v>109</v>
      </c>
      <c r="N76" s="15">
        <v>102</v>
      </c>
      <c r="O76" s="15">
        <v>62</v>
      </c>
      <c r="P76" s="34">
        <v>62</v>
      </c>
      <c r="Q76" s="32">
        <v>60</v>
      </c>
      <c r="R76" s="15">
        <v>45</v>
      </c>
      <c r="S76" s="15">
        <v>41</v>
      </c>
      <c r="T76" s="15">
        <v>59</v>
      </c>
      <c r="U76" s="58">
        <v>41</v>
      </c>
      <c r="V76" s="32">
        <v>44</v>
      </c>
      <c r="W76" s="15">
        <v>44</v>
      </c>
      <c r="X76" s="15">
        <v>61</v>
      </c>
      <c r="Y76" s="15">
        <v>52</v>
      </c>
      <c r="Z76" s="52">
        <v>44</v>
      </c>
      <c r="AA76" s="56"/>
      <c r="AB76" s="21"/>
      <c r="AC76" s="21"/>
      <c r="AD76" s="21"/>
      <c r="AE76" s="57"/>
      <c r="AF76" s="32"/>
      <c r="AG76" s="15"/>
      <c r="AH76" s="15"/>
      <c r="AI76" s="15"/>
      <c r="AJ76" s="34"/>
      <c r="AK76" s="30">
        <v>1530</v>
      </c>
      <c r="AL76" s="16">
        <v>1400</v>
      </c>
      <c r="AM76" s="16">
        <v>1470</v>
      </c>
      <c r="AN76" s="16">
        <v>1950</v>
      </c>
      <c r="AO76" s="57">
        <v>1553</v>
      </c>
      <c r="AP76" s="29"/>
      <c r="AQ76" s="22"/>
      <c r="AR76" s="22"/>
      <c r="AS76" s="22"/>
      <c r="AT76" s="23"/>
      <c r="AU76" s="32"/>
      <c r="AV76" s="15"/>
      <c r="AW76" s="15"/>
      <c r="AX76" s="15"/>
      <c r="AY76" s="51"/>
      <c r="BA76" s="72">
        <f t="shared" si="60"/>
        <v>40</v>
      </c>
      <c r="BB76" s="73">
        <f t="shared" si="61"/>
        <v>24</v>
      </c>
      <c r="BC76" s="74">
        <f t="shared" si="62"/>
        <v>91</v>
      </c>
      <c r="BD76" s="74">
        <f t="shared" si="63"/>
        <v>48</v>
      </c>
      <c r="BE76" s="74">
        <f t="shared" si="64"/>
        <v>47</v>
      </c>
      <c r="BF76" s="74" t="str">
        <f t="shared" si="65"/>
        <v>na</v>
      </c>
      <c r="BG76" s="74" t="str">
        <f t="shared" si="66"/>
        <v>na</v>
      </c>
      <c r="BH76" s="74">
        <f t="shared" si="67"/>
        <v>1518</v>
      </c>
      <c r="BI76" s="74" t="str">
        <f t="shared" si="68"/>
        <v>na</v>
      </c>
      <c r="BJ76" s="74" t="str">
        <f t="shared" si="69"/>
        <v>na</v>
      </c>
      <c r="BL76" s="76">
        <f t="shared" si="70"/>
        <v>268</v>
      </c>
      <c r="BM76" s="76">
        <f t="shared" si="71"/>
        <v>294.48</v>
      </c>
      <c r="BN76" s="76">
        <f t="shared" si="72"/>
        <v>481.39</v>
      </c>
      <c r="BO76" s="76">
        <f t="shared" si="73"/>
        <v>267.36</v>
      </c>
      <c r="BP76" s="76">
        <f t="shared" si="74"/>
        <v>163.56</v>
      </c>
      <c r="BQ76" s="76" t="str">
        <f t="shared" si="75"/>
        <v>na</v>
      </c>
      <c r="BR76" s="76" t="str">
        <f t="shared" si="76"/>
        <v>na</v>
      </c>
      <c r="BS76" s="76">
        <f t="shared" si="77"/>
        <v>327.58</v>
      </c>
      <c r="BT76" s="76" t="str">
        <f t="shared" si="78"/>
        <v>na</v>
      </c>
      <c r="BU76" s="76" t="str">
        <f t="shared" si="79"/>
        <v>na</v>
      </c>
      <c r="BW76" s="76">
        <f t="shared" si="80"/>
        <v>230.48</v>
      </c>
      <c r="BX76" s="76">
        <f t="shared" si="81"/>
        <v>253.25</v>
      </c>
      <c r="BY76" s="76">
        <f t="shared" si="82"/>
        <v>414</v>
      </c>
      <c r="BZ76" s="76">
        <f t="shared" si="83"/>
        <v>229.93</v>
      </c>
      <c r="CA76" s="76">
        <f t="shared" si="84"/>
        <v>140.66</v>
      </c>
      <c r="CB76" s="76" t="str">
        <f t="shared" si="85"/>
        <v>na</v>
      </c>
      <c r="CC76" s="76" t="str">
        <f t="shared" si="86"/>
        <v>na</v>
      </c>
      <c r="CD76" s="76">
        <f t="shared" si="87"/>
        <v>281.72000000000003</v>
      </c>
      <c r="CE76" s="76" t="str">
        <f t="shared" si="88"/>
        <v>na</v>
      </c>
      <c r="CF76" s="76" t="str">
        <f t="shared" si="89"/>
        <v>na</v>
      </c>
      <c r="CI76" s="111" t="s">
        <v>76</v>
      </c>
      <c r="CJ76" s="75">
        <v>25</v>
      </c>
      <c r="CK76" s="75">
        <v>20</v>
      </c>
      <c r="CL76" s="75">
        <v>90</v>
      </c>
      <c r="CM76" s="75">
        <v>41</v>
      </c>
      <c r="CN76" s="75">
        <v>44</v>
      </c>
      <c r="CO76" s="75"/>
      <c r="CP76" s="75"/>
      <c r="CQ76" s="75">
        <v>989</v>
      </c>
      <c r="CR76" s="75"/>
    </row>
    <row r="77" spans="1:96" x14ac:dyDescent="0.25">
      <c r="A77" s="10" t="s">
        <v>77</v>
      </c>
      <c r="B77" s="15">
        <v>56</v>
      </c>
      <c r="C77" s="15">
        <v>41</v>
      </c>
      <c r="D77" s="15">
        <v>40</v>
      </c>
      <c r="E77" s="15">
        <v>46</v>
      </c>
      <c r="F77" s="34">
        <v>46</v>
      </c>
      <c r="G77" s="32">
        <v>52</v>
      </c>
      <c r="H77" s="15">
        <v>38</v>
      </c>
      <c r="I77" s="15">
        <v>43</v>
      </c>
      <c r="J77" s="15">
        <v>45</v>
      </c>
      <c r="K77" s="50">
        <v>40</v>
      </c>
      <c r="L77" s="32">
        <v>189</v>
      </c>
      <c r="M77" s="15">
        <v>158</v>
      </c>
      <c r="N77" s="15">
        <v>171</v>
      </c>
      <c r="O77" s="15">
        <v>158</v>
      </c>
      <c r="P77" s="34">
        <v>129</v>
      </c>
      <c r="Q77" s="32">
        <v>60</v>
      </c>
      <c r="R77" s="15">
        <v>45</v>
      </c>
      <c r="S77" s="15">
        <v>41</v>
      </c>
      <c r="T77" s="15">
        <v>59</v>
      </c>
      <c r="U77" s="50">
        <v>44</v>
      </c>
      <c r="V77" s="32">
        <v>75</v>
      </c>
      <c r="W77" s="15">
        <v>58</v>
      </c>
      <c r="X77" s="15">
        <v>61</v>
      </c>
      <c r="Y77" s="15">
        <v>52</v>
      </c>
      <c r="Z77" s="34">
        <v>90</v>
      </c>
      <c r="AA77" s="56">
        <v>14</v>
      </c>
      <c r="AB77" s="21">
        <v>15</v>
      </c>
      <c r="AC77" s="21">
        <v>15</v>
      </c>
      <c r="AD77" s="21">
        <v>19</v>
      </c>
      <c r="AE77" s="57">
        <v>20</v>
      </c>
      <c r="AF77" s="32">
        <v>62</v>
      </c>
      <c r="AG77" s="15">
        <v>57</v>
      </c>
      <c r="AH77" s="15">
        <v>43</v>
      </c>
      <c r="AI77" s="15">
        <v>80</v>
      </c>
      <c r="AJ77" s="34">
        <v>63</v>
      </c>
      <c r="AK77" s="56"/>
      <c r="AL77" s="21"/>
      <c r="AM77" s="21"/>
      <c r="AN77" s="21"/>
      <c r="AO77" s="57"/>
      <c r="AP77" s="29"/>
      <c r="AQ77" s="22"/>
      <c r="AR77" s="22"/>
      <c r="AS77" s="22"/>
      <c r="AT77" s="23"/>
      <c r="AU77" s="32"/>
      <c r="AV77" s="15"/>
      <c r="AW77" s="15"/>
      <c r="AX77" s="15"/>
      <c r="AY77" s="51"/>
      <c r="BA77" s="72">
        <f t="shared" si="60"/>
        <v>44</v>
      </c>
      <c r="BB77" s="73">
        <f t="shared" si="61"/>
        <v>43</v>
      </c>
      <c r="BC77" s="74">
        <f t="shared" si="62"/>
        <v>162</v>
      </c>
      <c r="BD77" s="74">
        <f t="shared" si="63"/>
        <v>49</v>
      </c>
      <c r="BE77" s="74">
        <f t="shared" si="64"/>
        <v>65</v>
      </c>
      <c r="BF77" s="74">
        <f t="shared" si="65"/>
        <v>16</v>
      </c>
      <c r="BG77" s="74">
        <f t="shared" si="66"/>
        <v>61</v>
      </c>
      <c r="BH77" s="74" t="str">
        <f t="shared" si="67"/>
        <v>na</v>
      </c>
      <c r="BI77" s="74" t="str">
        <f t="shared" si="68"/>
        <v>na</v>
      </c>
      <c r="BJ77" s="74" t="str">
        <f t="shared" si="69"/>
        <v>na</v>
      </c>
      <c r="BL77" s="76">
        <f t="shared" si="70"/>
        <v>294.8</v>
      </c>
      <c r="BM77" s="76">
        <f t="shared" si="71"/>
        <v>527.61</v>
      </c>
      <c r="BN77" s="76">
        <f t="shared" si="72"/>
        <v>856.98</v>
      </c>
      <c r="BO77" s="76">
        <f t="shared" si="73"/>
        <v>272.93</v>
      </c>
      <c r="BP77" s="76">
        <f t="shared" si="74"/>
        <v>226.2</v>
      </c>
      <c r="BQ77" s="76">
        <f t="shared" si="75"/>
        <v>212.32</v>
      </c>
      <c r="BR77" s="76">
        <f t="shared" si="76"/>
        <v>311.10000000000002</v>
      </c>
      <c r="BS77" s="76" t="str">
        <f t="shared" si="77"/>
        <v>na</v>
      </c>
      <c r="BT77" s="76" t="str">
        <f t="shared" si="78"/>
        <v>na</v>
      </c>
      <c r="BU77" s="76" t="str">
        <f t="shared" si="79"/>
        <v>na</v>
      </c>
      <c r="BW77" s="76">
        <f t="shared" si="80"/>
        <v>253.53</v>
      </c>
      <c r="BX77" s="76">
        <f t="shared" si="81"/>
        <v>453.74</v>
      </c>
      <c r="BY77" s="76">
        <f t="shared" si="82"/>
        <v>737</v>
      </c>
      <c r="BZ77" s="76">
        <f t="shared" si="83"/>
        <v>234.72</v>
      </c>
      <c r="CA77" s="76">
        <f t="shared" si="84"/>
        <v>194.53</v>
      </c>
      <c r="CB77" s="76">
        <f t="shared" si="85"/>
        <v>182.6</v>
      </c>
      <c r="CC77" s="76">
        <f t="shared" si="86"/>
        <v>267.55</v>
      </c>
      <c r="CD77" s="76" t="str">
        <f t="shared" si="87"/>
        <v>na</v>
      </c>
      <c r="CE77" s="76" t="str">
        <f t="shared" si="88"/>
        <v>na</v>
      </c>
      <c r="CF77" s="76" t="str">
        <f t="shared" si="89"/>
        <v>na</v>
      </c>
      <c r="CI77" s="111" t="s">
        <v>77</v>
      </c>
      <c r="CJ77" s="75">
        <v>36</v>
      </c>
      <c r="CK77" s="75">
        <v>32</v>
      </c>
      <c r="CL77" s="75">
        <v>120</v>
      </c>
      <c r="CM77" s="75">
        <v>41</v>
      </c>
      <c r="CN77" s="75">
        <v>44</v>
      </c>
      <c r="CO77" s="75">
        <v>13</v>
      </c>
      <c r="CP77" s="75"/>
      <c r="CQ77" s="75">
        <v>989</v>
      </c>
      <c r="CR77" s="75"/>
    </row>
    <row r="78" spans="1:96" x14ac:dyDescent="0.25">
      <c r="A78" s="10" t="s">
        <v>78</v>
      </c>
      <c r="B78" s="15">
        <v>36</v>
      </c>
      <c r="C78" s="15">
        <v>36</v>
      </c>
      <c r="D78" s="15">
        <v>36</v>
      </c>
      <c r="E78" s="15">
        <v>36</v>
      </c>
      <c r="F78" s="52">
        <v>36</v>
      </c>
      <c r="G78" s="32"/>
      <c r="H78" s="15"/>
      <c r="I78" s="15"/>
      <c r="J78" s="15"/>
      <c r="K78" s="50"/>
      <c r="L78" s="32">
        <v>115</v>
      </c>
      <c r="M78" s="15">
        <v>55</v>
      </c>
      <c r="N78" s="15">
        <v>46</v>
      </c>
      <c r="O78" s="15">
        <v>46</v>
      </c>
      <c r="P78" s="34">
        <v>54</v>
      </c>
      <c r="Q78" s="32">
        <v>52</v>
      </c>
      <c r="R78" s="15">
        <v>44</v>
      </c>
      <c r="S78" s="15">
        <v>41</v>
      </c>
      <c r="T78" s="15">
        <v>69</v>
      </c>
      <c r="U78" s="50">
        <v>55</v>
      </c>
      <c r="V78" s="32">
        <v>45</v>
      </c>
      <c r="W78" s="15">
        <v>35</v>
      </c>
      <c r="X78" s="15">
        <v>49</v>
      </c>
      <c r="Y78" s="15">
        <v>49</v>
      </c>
      <c r="Z78" s="34">
        <v>39</v>
      </c>
      <c r="AA78" s="56"/>
      <c r="AB78" s="21"/>
      <c r="AC78" s="21"/>
      <c r="AD78" s="21"/>
      <c r="AE78" s="57"/>
      <c r="AF78" s="32"/>
      <c r="AG78" s="15"/>
      <c r="AH78" s="15"/>
      <c r="AI78" s="15"/>
      <c r="AJ78" s="34"/>
      <c r="AK78" s="29"/>
      <c r="AL78" s="22"/>
      <c r="AM78" s="22"/>
      <c r="AN78" s="22"/>
      <c r="AO78" s="23"/>
      <c r="AP78" s="56">
        <v>1424</v>
      </c>
      <c r="AQ78" s="21">
        <v>1246</v>
      </c>
      <c r="AR78" s="21">
        <v>1977</v>
      </c>
      <c r="AS78" s="21">
        <v>1669</v>
      </c>
      <c r="AT78" s="57">
        <v>1254</v>
      </c>
      <c r="AU78" s="32"/>
      <c r="AV78" s="15"/>
      <c r="AW78" s="15"/>
      <c r="AX78" s="15"/>
      <c r="AY78" s="51"/>
      <c r="BA78" s="72">
        <f t="shared" si="60"/>
        <v>36</v>
      </c>
      <c r="BB78" s="73" t="str">
        <f t="shared" si="61"/>
        <v>na</v>
      </c>
      <c r="BC78" s="74">
        <f t="shared" si="62"/>
        <v>52</v>
      </c>
      <c r="BD78" s="74">
        <f t="shared" si="63"/>
        <v>50</v>
      </c>
      <c r="BE78" s="74">
        <f t="shared" si="64"/>
        <v>44</v>
      </c>
      <c r="BF78" s="74" t="str">
        <f t="shared" si="65"/>
        <v>na</v>
      </c>
      <c r="BG78" s="74" t="str">
        <f t="shared" si="66"/>
        <v>na</v>
      </c>
      <c r="BH78" s="74" t="str">
        <f t="shared" si="67"/>
        <v>na</v>
      </c>
      <c r="BI78" s="74">
        <f t="shared" si="68"/>
        <v>1449</v>
      </c>
      <c r="BJ78" s="74" t="str">
        <f t="shared" si="69"/>
        <v>na</v>
      </c>
      <c r="BL78" s="76">
        <f t="shared" si="70"/>
        <v>241.2</v>
      </c>
      <c r="BM78" s="76" t="str">
        <f t="shared" si="71"/>
        <v>na</v>
      </c>
      <c r="BN78" s="76">
        <f t="shared" si="72"/>
        <v>275.08</v>
      </c>
      <c r="BO78" s="76">
        <f t="shared" si="73"/>
        <v>278.5</v>
      </c>
      <c r="BP78" s="76">
        <f t="shared" si="74"/>
        <v>153.12</v>
      </c>
      <c r="BQ78" s="76" t="str">
        <f t="shared" si="75"/>
        <v>na</v>
      </c>
      <c r="BR78" s="76" t="str">
        <f t="shared" si="76"/>
        <v>na</v>
      </c>
      <c r="BS78" s="76" t="str">
        <f t="shared" si="77"/>
        <v>na</v>
      </c>
      <c r="BT78" s="76">
        <f t="shared" si="78"/>
        <v>340.08</v>
      </c>
      <c r="BU78" s="76" t="str">
        <f t="shared" si="79"/>
        <v>na</v>
      </c>
      <c r="BW78" s="76">
        <f t="shared" si="80"/>
        <v>207.43</v>
      </c>
      <c r="BX78" s="76" t="str">
        <f t="shared" si="81"/>
        <v>na</v>
      </c>
      <c r="BY78" s="76">
        <f t="shared" si="82"/>
        <v>236.57</v>
      </c>
      <c r="BZ78" s="76">
        <f t="shared" si="83"/>
        <v>239.51</v>
      </c>
      <c r="CA78" s="76">
        <f t="shared" si="84"/>
        <v>131.68</v>
      </c>
      <c r="CB78" s="76" t="str">
        <f t="shared" si="85"/>
        <v>na</v>
      </c>
      <c r="CC78" s="76" t="str">
        <f t="shared" si="86"/>
        <v>na</v>
      </c>
      <c r="CD78" s="76" t="str">
        <f t="shared" si="87"/>
        <v>na</v>
      </c>
      <c r="CE78" s="76">
        <f t="shared" si="88"/>
        <v>292.47000000000003</v>
      </c>
      <c r="CF78" s="76" t="str">
        <f t="shared" si="89"/>
        <v>na</v>
      </c>
      <c r="CI78" s="111" t="s">
        <v>78</v>
      </c>
      <c r="CJ78" s="75">
        <v>36</v>
      </c>
      <c r="CK78" s="75">
        <v>28</v>
      </c>
      <c r="CL78" s="75">
        <v>46</v>
      </c>
      <c r="CM78" s="75"/>
      <c r="CN78" s="75">
        <v>34</v>
      </c>
      <c r="CO78" s="75"/>
      <c r="CP78" s="75">
        <v>1057</v>
      </c>
      <c r="CQ78" s="75"/>
      <c r="CR78" s="75"/>
    </row>
    <row r="79" spans="1:96" x14ac:dyDescent="0.25">
      <c r="A79" s="10" t="s">
        <v>79</v>
      </c>
      <c r="B79" s="15">
        <v>48</v>
      </c>
      <c r="C79" s="15">
        <v>33</v>
      </c>
      <c r="D79" s="15">
        <v>42</v>
      </c>
      <c r="E79" s="15">
        <v>39</v>
      </c>
      <c r="F79" s="34">
        <v>44</v>
      </c>
      <c r="G79" s="32">
        <v>45</v>
      </c>
      <c r="H79" s="15">
        <v>37</v>
      </c>
      <c r="I79" s="15">
        <v>43</v>
      </c>
      <c r="J79" s="15">
        <v>31</v>
      </c>
      <c r="K79" s="50">
        <v>35</v>
      </c>
      <c r="L79" s="32">
        <v>165</v>
      </c>
      <c r="M79" s="15">
        <v>132</v>
      </c>
      <c r="N79" s="15">
        <v>158</v>
      </c>
      <c r="O79" s="15">
        <v>106</v>
      </c>
      <c r="P79" s="34">
        <v>103</v>
      </c>
      <c r="Q79" s="32">
        <v>66</v>
      </c>
      <c r="R79" s="15">
        <v>46</v>
      </c>
      <c r="S79" s="15">
        <v>42</v>
      </c>
      <c r="T79" s="15">
        <v>59</v>
      </c>
      <c r="U79" s="58">
        <v>42</v>
      </c>
      <c r="V79" s="32">
        <v>79</v>
      </c>
      <c r="W79" s="15">
        <v>44</v>
      </c>
      <c r="X79" s="15">
        <v>64</v>
      </c>
      <c r="Y79" s="15">
        <v>52</v>
      </c>
      <c r="Z79" s="34">
        <v>59</v>
      </c>
      <c r="AA79" s="30">
        <v>14</v>
      </c>
      <c r="AB79" s="16">
        <v>15</v>
      </c>
      <c r="AC79" s="16">
        <v>15</v>
      </c>
      <c r="AD79" s="16">
        <v>19</v>
      </c>
      <c r="AE79" s="57">
        <v>20</v>
      </c>
      <c r="AF79" s="32">
        <v>62</v>
      </c>
      <c r="AG79" s="15">
        <v>57</v>
      </c>
      <c r="AH79" s="15">
        <v>43</v>
      </c>
      <c r="AI79" s="15">
        <v>80</v>
      </c>
      <c r="AJ79" s="34">
        <v>63</v>
      </c>
      <c r="AK79" s="56"/>
      <c r="AL79" s="21"/>
      <c r="AM79" s="21"/>
      <c r="AN79" s="21"/>
      <c r="AO79" s="57"/>
      <c r="AP79" s="29">
        <v>1360</v>
      </c>
      <c r="AQ79" s="22">
        <v>988</v>
      </c>
      <c r="AR79" s="22">
        <v>1612</v>
      </c>
      <c r="AS79" s="22">
        <v>1187</v>
      </c>
      <c r="AT79" s="23">
        <v>1254</v>
      </c>
      <c r="AU79" s="32"/>
      <c r="AV79" s="15"/>
      <c r="AW79" s="15"/>
      <c r="AX79" s="15"/>
      <c r="AY79" s="51"/>
      <c r="BA79" s="72">
        <f t="shared" si="60"/>
        <v>42</v>
      </c>
      <c r="BB79" s="73">
        <f t="shared" si="61"/>
        <v>38</v>
      </c>
      <c r="BC79" s="74">
        <f t="shared" si="62"/>
        <v>132</v>
      </c>
      <c r="BD79" s="74">
        <f t="shared" si="63"/>
        <v>49</v>
      </c>
      <c r="BE79" s="74">
        <f t="shared" si="64"/>
        <v>58</v>
      </c>
      <c r="BF79" s="74">
        <f t="shared" si="65"/>
        <v>16</v>
      </c>
      <c r="BG79" s="74">
        <f t="shared" si="66"/>
        <v>61</v>
      </c>
      <c r="BH79" s="74" t="str">
        <f t="shared" si="67"/>
        <v>na</v>
      </c>
      <c r="BI79" s="74">
        <f t="shared" si="68"/>
        <v>1267</v>
      </c>
      <c r="BJ79" s="74" t="str">
        <f t="shared" si="69"/>
        <v>na</v>
      </c>
      <c r="BL79" s="76">
        <f t="shared" si="70"/>
        <v>281.39999999999998</v>
      </c>
      <c r="BM79" s="76">
        <f t="shared" si="71"/>
        <v>466.26</v>
      </c>
      <c r="BN79" s="76">
        <f t="shared" si="72"/>
        <v>698.28</v>
      </c>
      <c r="BO79" s="76">
        <f t="shared" si="73"/>
        <v>272.93</v>
      </c>
      <c r="BP79" s="76">
        <f t="shared" si="74"/>
        <v>201.84</v>
      </c>
      <c r="BQ79" s="76">
        <f t="shared" si="75"/>
        <v>212.32</v>
      </c>
      <c r="BR79" s="76">
        <f t="shared" si="76"/>
        <v>311.10000000000002</v>
      </c>
      <c r="BS79" s="76" t="str">
        <f t="shared" si="77"/>
        <v>na</v>
      </c>
      <c r="BT79" s="76">
        <f t="shared" si="78"/>
        <v>297.36</v>
      </c>
      <c r="BU79" s="76" t="str">
        <f t="shared" si="79"/>
        <v>na</v>
      </c>
      <c r="BW79" s="76">
        <f t="shared" si="80"/>
        <v>242</v>
      </c>
      <c r="BX79" s="76">
        <f t="shared" si="81"/>
        <v>400.98</v>
      </c>
      <c r="BY79" s="76">
        <f t="shared" si="82"/>
        <v>600.52</v>
      </c>
      <c r="BZ79" s="76">
        <f t="shared" si="83"/>
        <v>234.72</v>
      </c>
      <c r="CA79" s="76">
        <f t="shared" si="84"/>
        <v>173.58</v>
      </c>
      <c r="CB79" s="76">
        <f t="shared" si="85"/>
        <v>182.6</v>
      </c>
      <c r="CC79" s="76">
        <f t="shared" si="86"/>
        <v>267.55</v>
      </c>
      <c r="CD79" s="76" t="str">
        <f t="shared" si="87"/>
        <v>na</v>
      </c>
      <c r="CE79" s="76">
        <f t="shared" si="88"/>
        <v>255.73</v>
      </c>
      <c r="CF79" s="76" t="str">
        <f t="shared" si="89"/>
        <v>na</v>
      </c>
      <c r="CI79" s="111" t="s">
        <v>79</v>
      </c>
      <c r="CJ79" s="75">
        <v>29</v>
      </c>
      <c r="CK79" s="75">
        <v>26</v>
      </c>
      <c r="CL79" s="75">
        <v>92</v>
      </c>
      <c r="CM79" s="75">
        <v>42</v>
      </c>
      <c r="CN79" s="75">
        <v>44</v>
      </c>
      <c r="CO79" s="75"/>
      <c r="CP79" s="75"/>
      <c r="CQ79" s="75">
        <v>988</v>
      </c>
      <c r="CR79" s="75"/>
    </row>
    <row r="80" spans="1:96" x14ac:dyDescent="0.25">
      <c r="A80" s="10" t="s">
        <v>80</v>
      </c>
      <c r="B80" s="15">
        <v>57</v>
      </c>
      <c r="C80" s="15">
        <v>49</v>
      </c>
      <c r="D80" s="15">
        <v>58</v>
      </c>
      <c r="E80" s="15">
        <v>41</v>
      </c>
      <c r="F80" s="34">
        <v>46</v>
      </c>
      <c r="G80" s="32">
        <v>51</v>
      </c>
      <c r="H80" s="15">
        <v>41</v>
      </c>
      <c r="I80" s="15">
        <v>50</v>
      </c>
      <c r="J80" s="15">
        <v>43</v>
      </c>
      <c r="K80" s="50">
        <v>48</v>
      </c>
      <c r="L80" s="32">
        <v>187</v>
      </c>
      <c r="M80" s="15">
        <v>170</v>
      </c>
      <c r="N80" s="15">
        <v>177</v>
      </c>
      <c r="O80" s="15">
        <v>156</v>
      </c>
      <c r="P80" s="34">
        <v>166</v>
      </c>
      <c r="Q80" s="32">
        <v>64</v>
      </c>
      <c r="R80" s="15">
        <v>59</v>
      </c>
      <c r="S80" s="15">
        <v>41</v>
      </c>
      <c r="T80" s="15">
        <v>60</v>
      </c>
      <c r="U80" s="50">
        <v>55</v>
      </c>
      <c r="V80" s="32">
        <v>75</v>
      </c>
      <c r="W80" s="15">
        <v>69</v>
      </c>
      <c r="X80" s="15">
        <v>64</v>
      </c>
      <c r="Y80" s="15">
        <v>53</v>
      </c>
      <c r="Z80" s="52">
        <v>51</v>
      </c>
      <c r="AA80" s="56"/>
      <c r="AB80" s="21"/>
      <c r="AC80" s="21"/>
      <c r="AD80" s="21"/>
      <c r="AE80" s="57"/>
      <c r="AF80" s="32">
        <v>62</v>
      </c>
      <c r="AG80" s="15">
        <v>57</v>
      </c>
      <c r="AH80" s="15">
        <v>43</v>
      </c>
      <c r="AI80" s="15">
        <v>80</v>
      </c>
      <c r="AJ80" s="34">
        <v>63</v>
      </c>
      <c r="AK80" s="56"/>
      <c r="AL80" s="21"/>
      <c r="AM80" s="21"/>
      <c r="AN80" s="21"/>
      <c r="AO80" s="57"/>
      <c r="AP80" s="30"/>
      <c r="AQ80" s="16"/>
      <c r="AR80" s="16"/>
      <c r="AS80" s="16"/>
      <c r="AT80" s="57"/>
      <c r="AU80" s="32"/>
      <c r="AV80" s="15"/>
      <c r="AW80" s="15"/>
      <c r="AX80" s="15"/>
      <c r="AY80" s="51"/>
      <c r="BA80" s="72">
        <f t="shared" si="60"/>
        <v>51</v>
      </c>
      <c r="BB80" s="73">
        <f t="shared" si="61"/>
        <v>47</v>
      </c>
      <c r="BC80" s="74">
        <f t="shared" si="62"/>
        <v>171</v>
      </c>
      <c r="BD80" s="74">
        <f t="shared" si="63"/>
        <v>58</v>
      </c>
      <c r="BE80" s="74">
        <f t="shared" si="64"/>
        <v>62</v>
      </c>
      <c r="BF80" s="74" t="str">
        <f t="shared" si="65"/>
        <v>na</v>
      </c>
      <c r="BG80" s="74">
        <f t="shared" si="66"/>
        <v>61</v>
      </c>
      <c r="BH80" s="74" t="str">
        <f t="shared" si="67"/>
        <v>na</v>
      </c>
      <c r="BI80" s="74" t="str">
        <f t="shared" si="68"/>
        <v>na</v>
      </c>
      <c r="BJ80" s="74" t="str">
        <f t="shared" si="69"/>
        <v>na</v>
      </c>
      <c r="BL80" s="76">
        <f t="shared" si="70"/>
        <v>341.7</v>
      </c>
      <c r="BM80" s="76">
        <f t="shared" si="71"/>
        <v>576.69000000000005</v>
      </c>
      <c r="BN80" s="76">
        <f t="shared" si="72"/>
        <v>904.59</v>
      </c>
      <c r="BO80" s="76">
        <f t="shared" si="73"/>
        <v>323.06</v>
      </c>
      <c r="BP80" s="76">
        <f t="shared" si="74"/>
        <v>215.76</v>
      </c>
      <c r="BQ80" s="76" t="str">
        <f t="shared" si="75"/>
        <v>na</v>
      </c>
      <c r="BR80" s="76">
        <f t="shared" si="76"/>
        <v>311.10000000000002</v>
      </c>
      <c r="BS80" s="76" t="str">
        <f t="shared" si="77"/>
        <v>na</v>
      </c>
      <c r="BT80" s="76" t="str">
        <f t="shared" si="78"/>
        <v>na</v>
      </c>
      <c r="BU80" s="76" t="str">
        <f t="shared" si="79"/>
        <v>na</v>
      </c>
      <c r="BW80" s="76">
        <f t="shared" si="80"/>
        <v>293.86</v>
      </c>
      <c r="BX80" s="76">
        <f t="shared" si="81"/>
        <v>495.95</v>
      </c>
      <c r="BY80" s="76">
        <f t="shared" si="82"/>
        <v>777.95</v>
      </c>
      <c r="BZ80" s="76">
        <f t="shared" si="83"/>
        <v>277.83</v>
      </c>
      <c r="CA80" s="76">
        <f t="shared" si="84"/>
        <v>185.55</v>
      </c>
      <c r="CB80" s="76" t="str">
        <f t="shared" si="85"/>
        <v>na</v>
      </c>
      <c r="CC80" s="76">
        <f t="shared" si="86"/>
        <v>267.55</v>
      </c>
      <c r="CD80" s="76" t="str">
        <f t="shared" si="87"/>
        <v>na</v>
      </c>
      <c r="CE80" s="76" t="str">
        <f t="shared" si="88"/>
        <v>na</v>
      </c>
      <c r="CF80" s="76" t="str">
        <f t="shared" si="89"/>
        <v>na</v>
      </c>
      <c r="CI80" s="111" t="s">
        <v>80</v>
      </c>
      <c r="CJ80" s="75">
        <v>33</v>
      </c>
      <c r="CK80" s="75">
        <v>32</v>
      </c>
      <c r="CL80" s="75">
        <v>119</v>
      </c>
      <c r="CM80" s="75">
        <v>41</v>
      </c>
      <c r="CN80" s="75">
        <v>51</v>
      </c>
      <c r="CO80" s="75"/>
      <c r="CP80" s="75"/>
      <c r="CQ80" s="75"/>
      <c r="CR80" s="75"/>
    </row>
    <row r="81" spans="1:96" x14ac:dyDescent="0.25">
      <c r="A81" s="10" t="s">
        <v>81</v>
      </c>
      <c r="B81" s="15">
        <v>59</v>
      </c>
      <c r="C81" s="15">
        <v>41</v>
      </c>
      <c r="D81" s="15">
        <v>62</v>
      </c>
      <c r="E81" s="15">
        <v>52</v>
      </c>
      <c r="F81" s="34">
        <v>60</v>
      </c>
      <c r="G81" s="32">
        <v>44</v>
      </c>
      <c r="H81" s="15">
        <v>37</v>
      </c>
      <c r="I81" s="15">
        <v>47</v>
      </c>
      <c r="J81" s="15">
        <v>41</v>
      </c>
      <c r="K81" s="50">
        <v>47</v>
      </c>
      <c r="L81" s="32">
        <v>180</v>
      </c>
      <c r="M81" s="15">
        <v>137</v>
      </c>
      <c r="N81" s="15">
        <v>186</v>
      </c>
      <c r="O81" s="15">
        <v>146</v>
      </c>
      <c r="P81" s="34">
        <v>150</v>
      </c>
      <c r="Q81" s="32">
        <v>61</v>
      </c>
      <c r="R81" s="15">
        <v>60</v>
      </c>
      <c r="S81" s="15">
        <v>45</v>
      </c>
      <c r="T81" s="15">
        <v>65</v>
      </c>
      <c r="U81" s="50">
        <v>49</v>
      </c>
      <c r="V81" s="32">
        <v>59</v>
      </c>
      <c r="W81" s="15">
        <v>54</v>
      </c>
      <c r="X81" s="15">
        <v>60</v>
      </c>
      <c r="Y81" s="15">
        <v>50</v>
      </c>
      <c r="Z81" s="34">
        <v>71</v>
      </c>
      <c r="AA81" s="29">
        <v>14</v>
      </c>
      <c r="AB81" s="22">
        <v>15</v>
      </c>
      <c r="AC81" s="22">
        <v>15</v>
      </c>
      <c r="AD81" s="22">
        <v>19</v>
      </c>
      <c r="AE81" s="23">
        <v>20</v>
      </c>
      <c r="AF81" s="32">
        <v>62</v>
      </c>
      <c r="AG81" s="15">
        <v>57</v>
      </c>
      <c r="AH81" s="15">
        <v>43</v>
      </c>
      <c r="AI81" s="15">
        <v>80</v>
      </c>
      <c r="AJ81" s="34">
        <v>63</v>
      </c>
      <c r="AK81" s="56"/>
      <c r="AL81" s="21"/>
      <c r="AM81" s="21"/>
      <c r="AN81" s="21"/>
      <c r="AO81" s="57"/>
      <c r="AP81" s="29">
        <v>1217</v>
      </c>
      <c r="AQ81" s="22">
        <v>1138</v>
      </c>
      <c r="AR81" s="22">
        <v>1382</v>
      </c>
      <c r="AS81" s="22">
        <v>1218</v>
      </c>
      <c r="AT81" s="23">
        <v>1196</v>
      </c>
      <c r="AU81" s="32"/>
      <c r="AV81" s="15"/>
      <c r="AW81" s="15"/>
      <c r="AX81" s="15"/>
      <c r="AY81" s="51"/>
      <c r="BA81" s="72">
        <f t="shared" si="60"/>
        <v>57</v>
      </c>
      <c r="BB81" s="73">
        <f t="shared" si="61"/>
        <v>44</v>
      </c>
      <c r="BC81" s="74">
        <f t="shared" si="62"/>
        <v>159</v>
      </c>
      <c r="BD81" s="74">
        <f t="shared" si="63"/>
        <v>57</v>
      </c>
      <c r="BE81" s="74">
        <f t="shared" si="64"/>
        <v>58</v>
      </c>
      <c r="BF81" s="74">
        <f t="shared" si="65"/>
        <v>16</v>
      </c>
      <c r="BG81" s="74">
        <f t="shared" si="66"/>
        <v>61</v>
      </c>
      <c r="BH81" s="74" t="str">
        <f t="shared" si="67"/>
        <v>na</v>
      </c>
      <c r="BI81" s="74">
        <f t="shared" si="68"/>
        <v>1210</v>
      </c>
      <c r="BJ81" s="74" t="str">
        <f t="shared" si="69"/>
        <v>na</v>
      </c>
      <c r="BL81" s="76">
        <f t="shared" si="70"/>
        <v>381.9</v>
      </c>
      <c r="BM81" s="76">
        <f t="shared" si="71"/>
        <v>539.88</v>
      </c>
      <c r="BN81" s="76">
        <f t="shared" si="72"/>
        <v>841.11</v>
      </c>
      <c r="BO81" s="76">
        <f t="shared" si="73"/>
        <v>317.49</v>
      </c>
      <c r="BP81" s="76">
        <f t="shared" si="74"/>
        <v>201.84</v>
      </c>
      <c r="BQ81" s="76">
        <f t="shared" si="75"/>
        <v>212.32</v>
      </c>
      <c r="BR81" s="76">
        <f t="shared" si="76"/>
        <v>311.10000000000002</v>
      </c>
      <c r="BS81" s="76" t="str">
        <f t="shared" si="77"/>
        <v>na</v>
      </c>
      <c r="BT81" s="76">
        <f t="shared" si="78"/>
        <v>283.99</v>
      </c>
      <c r="BU81" s="76" t="str">
        <f t="shared" si="79"/>
        <v>na</v>
      </c>
      <c r="BW81" s="76">
        <f t="shared" si="80"/>
        <v>328.43</v>
      </c>
      <c r="BX81" s="76">
        <f t="shared" si="81"/>
        <v>464.3</v>
      </c>
      <c r="BY81" s="76">
        <f t="shared" si="82"/>
        <v>723.35</v>
      </c>
      <c r="BZ81" s="76">
        <f t="shared" si="83"/>
        <v>273.04000000000002</v>
      </c>
      <c r="CA81" s="76">
        <f t="shared" si="84"/>
        <v>173.58</v>
      </c>
      <c r="CB81" s="76">
        <f t="shared" si="85"/>
        <v>182.6</v>
      </c>
      <c r="CC81" s="76">
        <f t="shared" si="86"/>
        <v>267.55</v>
      </c>
      <c r="CD81" s="76" t="str">
        <f t="shared" si="87"/>
        <v>na</v>
      </c>
      <c r="CE81" s="76">
        <f t="shared" si="88"/>
        <v>244.23</v>
      </c>
      <c r="CF81" s="76" t="str">
        <f t="shared" si="89"/>
        <v>na</v>
      </c>
      <c r="CI81" s="111" t="s">
        <v>81</v>
      </c>
      <c r="CJ81" s="75">
        <v>39</v>
      </c>
      <c r="CK81" s="75">
        <v>28</v>
      </c>
      <c r="CL81" s="75">
        <v>109</v>
      </c>
      <c r="CM81" s="75">
        <v>42</v>
      </c>
      <c r="CN81" s="75">
        <v>45</v>
      </c>
      <c r="CO81" s="75">
        <v>11</v>
      </c>
      <c r="CP81" s="75"/>
      <c r="CQ81" s="75">
        <v>1138</v>
      </c>
      <c r="CR81" s="75"/>
    </row>
    <row r="82" spans="1:96" x14ac:dyDescent="0.25">
      <c r="A82" s="10" t="s">
        <v>82</v>
      </c>
      <c r="B82" s="15">
        <v>59</v>
      </c>
      <c r="C82" s="15">
        <v>42</v>
      </c>
      <c r="D82" s="15">
        <v>54</v>
      </c>
      <c r="E82" s="15">
        <v>50</v>
      </c>
      <c r="F82" s="34">
        <v>58</v>
      </c>
      <c r="G82" s="32">
        <v>46</v>
      </c>
      <c r="H82" s="15">
        <v>38</v>
      </c>
      <c r="I82" s="15">
        <v>47</v>
      </c>
      <c r="J82" s="15">
        <v>37</v>
      </c>
      <c r="K82" s="50">
        <v>44</v>
      </c>
      <c r="L82" s="32">
        <v>180</v>
      </c>
      <c r="M82" s="15">
        <v>154</v>
      </c>
      <c r="N82" s="15">
        <v>183</v>
      </c>
      <c r="O82" s="15">
        <v>161</v>
      </c>
      <c r="P82" s="34">
        <v>151</v>
      </c>
      <c r="Q82" s="32">
        <v>61</v>
      </c>
      <c r="R82" s="15">
        <v>60</v>
      </c>
      <c r="S82" s="15">
        <v>45</v>
      </c>
      <c r="T82" s="15">
        <v>65</v>
      </c>
      <c r="U82" s="50">
        <v>49</v>
      </c>
      <c r="V82" s="32">
        <v>83</v>
      </c>
      <c r="W82" s="15">
        <v>62</v>
      </c>
      <c r="X82" s="15">
        <v>54</v>
      </c>
      <c r="Y82" s="15">
        <v>56</v>
      </c>
      <c r="Z82" s="34">
        <v>91</v>
      </c>
      <c r="AA82" s="56"/>
      <c r="AB82" s="21"/>
      <c r="AC82" s="21"/>
      <c r="AD82" s="21"/>
      <c r="AE82" s="57"/>
      <c r="AF82" s="32"/>
      <c r="AG82" s="15"/>
      <c r="AH82" s="15"/>
      <c r="AI82" s="15"/>
      <c r="AJ82" s="34"/>
      <c r="AK82" s="56"/>
      <c r="AL82" s="21"/>
      <c r="AM82" s="21"/>
      <c r="AN82" s="21"/>
      <c r="AO82" s="57"/>
      <c r="AP82" s="29"/>
      <c r="AQ82" s="22"/>
      <c r="AR82" s="22"/>
      <c r="AS82" s="22"/>
      <c r="AT82" s="23"/>
      <c r="AU82" s="32"/>
      <c r="AV82" s="15"/>
      <c r="AW82" s="15"/>
      <c r="AX82" s="15"/>
      <c r="AY82" s="51"/>
      <c r="BA82" s="72">
        <f t="shared" si="60"/>
        <v>54</v>
      </c>
      <c r="BB82" s="73">
        <f t="shared" si="61"/>
        <v>43</v>
      </c>
      <c r="BC82" s="74">
        <f t="shared" si="62"/>
        <v>165</v>
      </c>
      <c r="BD82" s="74">
        <f t="shared" si="63"/>
        <v>57</v>
      </c>
      <c r="BE82" s="74">
        <f t="shared" si="64"/>
        <v>67</v>
      </c>
      <c r="BF82" s="74" t="str">
        <f t="shared" si="65"/>
        <v>na</v>
      </c>
      <c r="BG82" s="74" t="str">
        <f t="shared" si="66"/>
        <v>na</v>
      </c>
      <c r="BH82" s="74" t="str">
        <f t="shared" si="67"/>
        <v>na</v>
      </c>
      <c r="BI82" s="74" t="str">
        <f t="shared" si="68"/>
        <v>na</v>
      </c>
      <c r="BJ82" s="74" t="str">
        <f t="shared" si="69"/>
        <v>na</v>
      </c>
      <c r="BL82" s="76">
        <f t="shared" si="70"/>
        <v>361.8</v>
      </c>
      <c r="BM82" s="76">
        <f t="shared" si="71"/>
        <v>527.61</v>
      </c>
      <c r="BN82" s="76">
        <f t="shared" si="72"/>
        <v>872.85</v>
      </c>
      <c r="BO82" s="76">
        <f t="shared" si="73"/>
        <v>317.49</v>
      </c>
      <c r="BP82" s="76">
        <f t="shared" si="74"/>
        <v>233.16</v>
      </c>
      <c r="BQ82" s="76" t="str">
        <f t="shared" si="75"/>
        <v>na</v>
      </c>
      <c r="BR82" s="76" t="str">
        <f t="shared" si="76"/>
        <v>na</v>
      </c>
      <c r="BS82" s="76" t="str">
        <f t="shared" si="77"/>
        <v>na</v>
      </c>
      <c r="BT82" s="76" t="str">
        <f t="shared" si="78"/>
        <v>na</v>
      </c>
      <c r="BU82" s="76" t="str">
        <f t="shared" si="79"/>
        <v>na</v>
      </c>
      <c r="BW82" s="76">
        <f t="shared" ref="BW82:BW95" si="90">IF(ISNUMBER(BL82),ROUND(BL82*0.86,2),"na")</f>
        <v>311.14999999999998</v>
      </c>
      <c r="BX82" s="76">
        <f t="shared" ref="BX82:BX95" si="91">IF(ISNUMBER(BM82),ROUND(BM82*0.86,2),"na")</f>
        <v>453.74</v>
      </c>
      <c r="BY82" s="76">
        <f t="shared" ref="BY82:BY95" si="92">IF(ISNUMBER(BN82),ROUND(BN82*0.86,2),"na")</f>
        <v>750.65</v>
      </c>
      <c r="BZ82" s="76">
        <f t="shared" ref="BZ82:BZ95" si="93">IF(ISNUMBER(BO82),ROUND(BO82*0.86,2),"na")</f>
        <v>273.04000000000002</v>
      </c>
      <c r="CA82" s="76">
        <f t="shared" ref="CA82:CA95" si="94">IF(ISNUMBER(BP82),ROUND(BP82*0.86,2),"na")</f>
        <v>200.52</v>
      </c>
      <c r="CB82" s="76" t="str">
        <f t="shared" ref="CB82:CB95" si="95">IF(ISNUMBER(BQ82),ROUND(BQ82*0.86,2),"na")</f>
        <v>na</v>
      </c>
      <c r="CC82" s="76" t="str">
        <f t="shared" ref="CC82:CC95" si="96">IF(ISNUMBER(BR82),ROUND(BR82*0.86,2),"na")</f>
        <v>na</v>
      </c>
      <c r="CD82" s="76" t="str">
        <f t="shared" ref="CD82:CD95" si="97">IF(ISNUMBER(BS82),ROUND(BS82*0.86,2),"na")</f>
        <v>na</v>
      </c>
      <c r="CE82" s="76" t="str">
        <f t="shared" ref="CE82:CE95" si="98">IF(ISNUMBER(BT82),ROUND(BT82*0.86,2),"na")</f>
        <v>na</v>
      </c>
      <c r="CF82" s="76" t="str">
        <f t="shared" ref="CF82:CF95" si="99">IF(ISNUMBER(BU82),ROUND(BU82*0.86,2),"na")</f>
        <v>na</v>
      </c>
      <c r="CI82" s="111" t="s">
        <v>82</v>
      </c>
      <c r="CJ82" s="75">
        <v>38</v>
      </c>
      <c r="CK82" s="75">
        <v>28</v>
      </c>
      <c r="CL82" s="75">
        <v>111</v>
      </c>
      <c r="CM82" s="75">
        <v>37</v>
      </c>
      <c r="CN82" s="75">
        <v>45</v>
      </c>
      <c r="CO82" s="75"/>
      <c r="CP82" s="75"/>
      <c r="CQ82" s="75">
        <v>1190</v>
      </c>
      <c r="CR82" s="75"/>
    </row>
    <row r="83" spans="1:96" x14ac:dyDescent="0.25">
      <c r="A83" s="10" t="s">
        <v>83</v>
      </c>
      <c r="B83" s="15">
        <v>45</v>
      </c>
      <c r="C83" s="15">
        <v>36</v>
      </c>
      <c r="D83" s="15">
        <v>40</v>
      </c>
      <c r="E83" s="15">
        <v>39</v>
      </c>
      <c r="F83" s="34">
        <v>42</v>
      </c>
      <c r="G83" s="32">
        <v>39</v>
      </c>
      <c r="H83" s="15">
        <v>35</v>
      </c>
      <c r="I83" s="15">
        <v>33</v>
      </c>
      <c r="J83" s="15">
        <v>23</v>
      </c>
      <c r="K83" s="50">
        <v>32</v>
      </c>
      <c r="L83" s="32">
        <v>139</v>
      </c>
      <c r="M83" s="15">
        <v>129</v>
      </c>
      <c r="N83" s="15">
        <v>126</v>
      </c>
      <c r="O83" s="15">
        <v>74</v>
      </c>
      <c r="P83" s="34">
        <v>78</v>
      </c>
      <c r="Q83" s="32">
        <v>46</v>
      </c>
      <c r="R83" s="15">
        <v>60</v>
      </c>
      <c r="S83" s="15">
        <v>38</v>
      </c>
      <c r="T83" s="15">
        <v>52</v>
      </c>
      <c r="U83" s="50">
        <v>39</v>
      </c>
      <c r="V83" s="32">
        <v>64</v>
      </c>
      <c r="W83" s="15">
        <v>36</v>
      </c>
      <c r="X83" s="15">
        <v>58</v>
      </c>
      <c r="Y83" s="15">
        <v>43</v>
      </c>
      <c r="Z83" s="34">
        <v>61</v>
      </c>
      <c r="AA83" s="56"/>
      <c r="AB83" s="21"/>
      <c r="AC83" s="21"/>
      <c r="AD83" s="21"/>
      <c r="AE83" s="57"/>
      <c r="AF83" s="32">
        <v>62</v>
      </c>
      <c r="AG83" s="15">
        <v>57</v>
      </c>
      <c r="AH83" s="15">
        <v>43</v>
      </c>
      <c r="AI83" s="15">
        <v>80</v>
      </c>
      <c r="AJ83" s="34">
        <v>63</v>
      </c>
      <c r="AK83" s="56"/>
      <c r="AL83" s="21"/>
      <c r="AM83" s="21"/>
      <c r="AN83" s="21"/>
      <c r="AO83" s="57"/>
      <c r="AP83" s="29">
        <v>1646</v>
      </c>
      <c r="AQ83" s="22">
        <v>1407</v>
      </c>
      <c r="AR83" s="22">
        <v>1238</v>
      </c>
      <c r="AS83" s="22">
        <v>945</v>
      </c>
      <c r="AT83" s="23">
        <v>1008</v>
      </c>
      <c r="AU83" s="32"/>
      <c r="AV83" s="15"/>
      <c r="AW83" s="15"/>
      <c r="AX83" s="15"/>
      <c r="AY83" s="51"/>
      <c r="BA83" s="72">
        <f t="shared" si="60"/>
        <v>40</v>
      </c>
      <c r="BB83" s="73">
        <f t="shared" si="61"/>
        <v>33</v>
      </c>
      <c r="BC83" s="74">
        <f t="shared" si="62"/>
        <v>111</v>
      </c>
      <c r="BD83" s="74">
        <f t="shared" si="63"/>
        <v>46</v>
      </c>
      <c r="BE83" s="74">
        <f t="shared" si="64"/>
        <v>54</v>
      </c>
      <c r="BF83" s="74" t="str">
        <f t="shared" si="65"/>
        <v>na</v>
      </c>
      <c r="BG83" s="74">
        <f t="shared" si="66"/>
        <v>61</v>
      </c>
      <c r="BH83" s="74" t="str">
        <f t="shared" si="67"/>
        <v>na</v>
      </c>
      <c r="BI83" s="74">
        <f t="shared" si="68"/>
        <v>1218</v>
      </c>
      <c r="BJ83" s="74" t="str">
        <f t="shared" si="69"/>
        <v>na</v>
      </c>
      <c r="BL83" s="76">
        <f t="shared" si="70"/>
        <v>268</v>
      </c>
      <c r="BM83" s="76">
        <f t="shared" si="71"/>
        <v>404.91</v>
      </c>
      <c r="BN83" s="76">
        <f t="shared" si="72"/>
        <v>587.19000000000005</v>
      </c>
      <c r="BO83" s="76">
        <f t="shared" si="73"/>
        <v>256.22000000000003</v>
      </c>
      <c r="BP83" s="76">
        <f t="shared" si="74"/>
        <v>187.92</v>
      </c>
      <c r="BQ83" s="76" t="str">
        <f t="shared" si="75"/>
        <v>na</v>
      </c>
      <c r="BR83" s="76">
        <f t="shared" si="76"/>
        <v>311.10000000000002</v>
      </c>
      <c r="BS83" s="76" t="str">
        <f t="shared" si="77"/>
        <v>na</v>
      </c>
      <c r="BT83" s="76">
        <f t="shared" si="78"/>
        <v>285.86</v>
      </c>
      <c r="BU83" s="76" t="str">
        <f t="shared" si="79"/>
        <v>na</v>
      </c>
      <c r="BW83" s="76">
        <f t="shared" si="90"/>
        <v>230.48</v>
      </c>
      <c r="BX83" s="76">
        <f t="shared" si="91"/>
        <v>348.22</v>
      </c>
      <c r="BY83" s="76">
        <f t="shared" si="92"/>
        <v>504.98</v>
      </c>
      <c r="BZ83" s="76">
        <f t="shared" si="93"/>
        <v>220.35</v>
      </c>
      <c r="CA83" s="76">
        <f t="shared" si="94"/>
        <v>161.61000000000001</v>
      </c>
      <c r="CB83" s="76" t="str">
        <f t="shared" si="95"/>
        <v>na</v>
      </c>
      <c r="CC83" s="76">
        <f t="shared" si="96"/>
        <v>267.55</v>
      </c>
      <c r="CD83" s="76" t="str">
        <f t="shared" si="97"/>
        <v>na</v>
      </c>
      <c r="CE83" s="76">
        <f t="shared" si="98"/>
        <v>245.84</v>
      </c>
      <c r="CF83" s="76" t="str">
        <f t="shared" si="99"/>
        <v>na</v>
      </c>
      <c r="CI83" s="111" t="s">
        <v>83</v>
      </c>
      <c r="CJ83" s="75">
        <v>27</v>
      </c>
      <c r="CK83" s="75">
        <v>22</v>
      </c>
      <c r="CL83" s="75">
        <v>74</v>
      </c>
      <c r="CM83" s="75">
        <v>32</v>
      </c>
      <c r="CN83" s="75">
        <v>36</v>
      </c>
      <c r="CO83" s="75"/>
      <c r="CP83" s="75"/>
      <c r="CQ83" s="75">
        <v>933</v>
      </c>
      <c r="CR83" s="75"/>
    </row>
    <row r="84" spans="1:96" x14ac:dyDescent="0.25">
      <c r="A84" s="10" t="s">
        <v>84</v>
      </c>
      <c r="B84" s="15">
        <v>58</v>
      </c>
      <c r="C84" s="15">
        <v>36</v>
      </c>
      <c r="D84" s="15">
        <v>56</v>
      </c>
      <c r="E84" s="15">
        <v>52</v>
      </c>
      <c r="F84" s="34">
        <v>47</v>
      </c>
      <c r="G84" s="32">
        <v>40</v>
      </c>
      <c r="H84" s="15">
        <v>33</v>
      </c>
      <c r="I84" s="15">
        <v>48</v>
      </c>
      <c r="J84" s="15">
        <v>36</v>
      </c>
      <c r="K84" s="50">
        <v>39</v>
      </c>
      <c r="L84" s="32">
        <v>165</v>
      </c>
      <c r="M84" s="15">
        <v>110</v>
      </c>
      <c r="N84" s="15">
        <v>182</v>
      </c>
      <c r="O84" s="15">
        <v>146</v>
      </c>
      <c r="P84" s="34">
        <v>145</v>
      </c>
      <c r="Q84" s="32">
        <v>61</v>
      </c>
      <c r="R84" s="15">
        <v>60</v>
      </c>
      <c r="S84" s="15">
        <v>54</v>
      </c>
      <c r="T84" s="15">
        <v>65</v>
      </c>
      <c r="U84" s="50">
        <v>49</v>
      </c>
      <c r="V84" s="32">
        <v>59</v>
      </c>
      <c r="W84" s="15">
        <v>54</v>
      </c>
      <c r="X84" s="15">
        <v>60</v>
      </c>
      <c r="Y84" s="15">
        <v>50</v>
      </c>
      <c r="Z84" s="34">
        <v>58</v>
      </c>
      <c r="AA84" s="30"/>
      <c r="AB84" s="16"/>
      <c r="AC84" s="16"/>
      <c r="AD84" s="16"/>
      <c r="AE84" s="57"/>
      <c r="AF84" s="32"/>
      <c r="AG84" s="15"/>
      <c r="AH84" s="15"/>
      <c r="AI84" s="15"/>
      <c r="AJ84" s="34"/>
      <c r="AK84" s="56"/>
      <c r="AL84" s="21"/>
      <c r="AM84" s="21"/>
      <c r="AN84" s="21"/>
      <c r="AO84" s="57"/>
      <c r="AP84" s="28">
        <v>1171</v>
      </c>
      <c r="AQ84" s="19">
        <v>1016</v>
      </c>
      <c r="AR84" s="19">
        <v>2319</v>
      </c>
      <c r="AS84" s="19">
        <v>1894</v>
      </c>
      <c r="AT84" s="20">
        <v>1386</v>
      </c>
      <c r="AU84" s="32"/>
      <c r="AV84" s="15"/>
      <c r="AW84" s="15"/>
      <c r="AX84" s="15"/>
      <c r="AY84" s="51"/>
      <c r="BA84" s="72">
        <f t="shared" si="60"/>
        <v>52</v>
      </c>
      <c r="BB84" s="73">
        <f t="shared" si="61"/>
        <v>38</v>
      </c>
      <c r="BC84" s="74">
        <f t="shared" si="62"/>
        <v>152</v>
      </c>
      <c r="BD84" s="74">
        <f t="shared" si="63"/>
        <v>58</v>
      </c>
      <c r="BE84" s="74">
        <f t="shared" si="64"/>
        <v>57</v>
      </c>
      <c r="BF84" s="74" t="str">
        <f t="shared" si="65"/>
        <v>na</v>
      </c>
      <c r="BG84" s="74" t="str">
        <f t="shared" si="66"/>
        <v>na</v>
      </c>
      <c r="BH84" s="74" t="str">
        <f t="shared" si="67"/>
        <v>na</v>
      </c>
      <c r="BI84" s="74">
        <f t="shared" si="68"/>
        <v>1484</v>
      </c>
      <c r="BJ84" s="74" t="str">
        <f t="shared" si="69"/>
        <v>na</v>
      </c>
      <c r="BL84" s="76">
        <f t="shared" si="70"/>
        <v>348.4</v>
      </c>
      <c r="BM84" s="76">
        <f t="shared" si="71"/>
        <v>466.26</v>
      </c>
      <c r="BN84" s="76">
        <f t="shared" si="72"/>
        <v>804.08</v>
      </c>
      <c r="BO84" s="76">
        <f t="shared" si="73"/>
        <v>323.06</v>
      </c>
      <c r="BP84" s="76">
        <f t="shared" si="74"/>
        <v>198.36</v>
      </c>
      <c r="BQ84" s="76" t="str">
        <f t="shared" si="75"/>
        <v>na</v>
      </c>
      <c r="BR84" s="76" t="str">
        <f t="shared" si="76"/>
        <v>na</v>
      </c>
      <c r="BS84" s="76" t="str">
        <f t="shared" si="77"/>
        <v>na</v>
      </c>
      <c r="BT84" s="76">
        <f t="shared" si="78"/>
        <v>348.29</v>
      </c>
      <c r="BU84" s="76" t="str">
        <f t="shared" si="79"/>
        <v>na</v>
      </c>
      <c r="BW84" s="76">
        <f t="shared" si="90"/>
        <v>299.62</v>
      </c>
      <c r="BX84" s="76">
        <f t="shared" si="91"/>
        <v>400.98</v>
      </c>
      <c r="BY84" s="76">
        <f t="shared" si="92"/>
        <v>691.51</v>
      </c>
      <c r="BZ84" s="76">
        <f t="shared" si="93"/>
        <v>277.83</v>
      </c>
      <c r="CA84" s="76">
        <f t="shared" si="94"/>
        <v>170.59</v>
      </c>
      <c r="CB84" s="76" t="str">
        <f t="shared" si="95"/>
        <v>na</v>
      </c>
      <c r="CC84" s="76" t="str">
        <f t="shared" si="96"/>
        <v>na</v>
      </c>
      <c r="CD84" s="76" t="str">
        <f t="shared" si="97"/>
        <v>na</v>
      </c>
      <c r="CE84" s="76">
        <f t="shared" si="98"/>
        <v>299.52999999999997</v>
      </c>
      <c r="CF84" s="76" t="str">
        <f t="shared" si="99"/>
        <v>na</v>
      </c>
      <c r="CI84" s="111" t="s">
        <v>84</v>
      </c>
      <c r="CJ84" s="75">
        <v>36</v>
      </c>
      <c r="CK84" s="75">
        <v>27</v>
      </c>
      <c r="CL84" s="75">
        <v>104</v>
      </c>
      <c r="CM84" s="75">
        <v>38</v>
      </c>
      <c r="CN84" s="75">
        <v>46</v>
      </c>
      <c r="CO84" s="75"/>
      <c r="CP84" s="75"/>
      <c r="CQ84" s="75">
        <v>1016</v>
      </c>
      <c r="CR84" s="75"/>
    </row>
    <row r="85" spans="1:96" x14ac:dyDescent="0.25">
      <c r="A85" s="10" t="s">
        <v>85</v>
      </c>
      <c r="B85" s="15">
        <v>45</v>
      </c>
      <c r="C85" s="15">
        <v>42</v>
      </c>
      <c r="D85" s="15">
        <v>57</v>
      </c>
      <c r="E85" s="15">
        <v>57</v>
      </c>
      <c r="F85" s="34">
        <v>43</v>
      </c>
      <c r="G85" s="32">
        <v>51</v>
      </c>
      <c r="H85" s="15">
        <v>50</v>
      </c>
      <c r="I85" s="15">
        <v>54</v>
      </c>
      <c r="J85" s="15">
        <v>45</v>
      </c>
      <c r="K85" s="50">
        <v>52</v>
      </c>
      <c r="L85" s="32">
        <v>184</v>
      </c>
      <c r="M85" s="15">
        <v>181</v>
      </c>
      <c r="N85" s="15">
        <v>187</v>
      </c>
      <c r="O85" s="15">
        <v>155</v>
      </c>
      <c r="P85" s="34">
        <v>158</v>
      </c>
      <c r="Q85" s="32">
        <v>73</v>
      </c>
      <c r="R85" s="15">
        <v>60</v>
      </c>
      <c r="S85" s="15">
        <v>48</v>
      </c>
      <c r="T85" s="15">
        <v>66</v>
      </c>
      <c r="U85" s="50">
        <v>49</v>
      </c>
      <c r="V85" s="32">
        <v>76</v>
      </c>
      <c r="W85" s="15">
        <v>66</v>
      </c>
      <c r="X85" s="15">
        <v>79</v>
      </c>
      <c r="Y85" s="15">
        <v>64</v>
      </c>
      <c r="Z85" s="34">
        <v>65</v>
      </c>
      <c r="AA85" s="56">
        <v>14</v>
      </c>
      <c r="AB85" s="21">
        <v>15</v>
      </c>
      <c r="AC85" s="21">
        <v>15</v>
      </c>
      <c r="AD85" s="21">
        <v>19</v>
      </c>
      <c r="AE85" s="57">
        <v>20</v>
      </c>
      <c r="AF85" s="32"/>
      <c r="AG85" s="15"/>
      <c r="AH85" s="15"/>
      <c r="AI85" s="15"/>
      <c r="AJ85" s="34"/>
      <c r="AK85" s="56"/>
      <c r="AL85" s="21"/>
      <c r="AM85" s="21"/>
      <c r="AN85" s="21"/>
      <c r="AO85" s="57"/>
      <c r="AP85" s="56">
        <v>1424</v>
      </c>
      <c r="AQ85" s="21">
        <v>1246</v>
      </c>
      <c r="AR85" s="21">
        <v>1977</v>
      </c>
      <c r="AS85" s="21">
        <v>1669</v>
      </c>
      <c r="AT85" s="57">
        <v>1254</v>
      </c>
      <c r="AU85" s="32"/>
      <c r="AV85" s="15"/>
      <c r="AW85" s="15"/>
      <c r="AX85" s="15"/>
      <c r="AY85" s="51"/>
      <c r="BA85" s="72">
        <f t="shared" si="60"/>
        <v>48</v>
      </c>
      <c r="BB85" s="73">
        <f t="shared" si="61"/>
        <v>51</v>
      </c>
      <c r="BC85" s="74">
        <f t="shared" si="62"/>
        <v>174</v>
      </c>
      <c r="BD85" s="74">
        <f t="shared" si="63"/>
        <v>58</v>
      </c>
      <c r="BE85" s="74">
        <f t="shared" si="64"/>
        <v>69</v>
      </c>
      <c r="BF85" s="74">
        <f t="shared" si="65"/>
        <v>16</v>
      </c>
      <c r="BG85" s="74" t="str">
        <f t="shared" si="66"/>
        <v>na</v>
      </c>
      <c r="BH85" s="74" t="str">
        <f t="shared" si="67"/>
        <v>na</v>
      </c>
      <c r="BI85" s="74">
        <f t="shared" si="68"/>
        <v>1449</v>
      </c>
      <c r="BJ85" s="74" t="str">
        <f t="shared" si="69"/>
        <v>na</v>
      </c>
      <c r="BL85" s="76">
        <f t="shared" si="70"/>
        <v>321.60000000000002</v>
      </c>
      <c r="BM85" s="76">
        <f t="shared" si="71"/>
        <v>625.77</v>
      </c>
      <c r="BN85" s="76">
        <f t="shared" si="72"/>
        <v>920.46</v>
      </c>
      <c r="BO85" s="76">
        <f t="shared" si="73"/>
        <v>323.06</v>
      </c>
      <c r="BP85" s="76">
        <f t="shared" si="74"/>
        <v>240.12</v>
      </c>
      <c r="BQ85" s="76">
        <f t="shared" si="75"/>
        <v>212.32</v>
      </c>
      <c r="BR85" s="76" t="str">
        <f t="shared" si="76"/>
        <v>na</v>
      </c>
      <c r="BS85" s="76" t="str">
        <f t="shared" si="77"/>
        <v>na</v>
      </c>
      <c r="BT85" s="76">
        <f t="shared" si="78"/>
        <v>340.08</v>
      </c>
      <c r="BU85" s="76" t="str">
        <f t="shared" si="79"/>
        <v>na</v>
      </c>
      <c r="BW85" s="76">
        <f t="shared" si="90"/>
        <v>276.58</v>
      </c>
      <c r="BX85" s="76">
        <f t="shared" si="91"/>
        <v>538.16</v>
      </c>
      <c r="BY85" s="76">
        <f t="shared" si="92"/>
        <v>791.6</v>
      </c>
      <c r="BZ85" s="76">
        <f t="shared" si="93"/>
        <v>277.83</v>
      </c>
      <c r="CA85" s="76">
        <f t="shared" si="94"/>
        <v>206.5</v>
      </c>
      <c r="CB85" s="76">
        <f t="shared" si="95"/>
        <v>182.6</v>
      </c>
      <c r="CC85" s="76" t="str">
        <f t="shared" si="96"/>
        <v>na</v>
      </c>
      <c r="CD85" s="76" t="str">
        <f t="shared" si="97"/>
        <v>na</v>
      </c>
      <c r="CE85" s="76">
        <f t="shared" si="98"/>
        <v>292.47000000000003</v>
      </c>
      <c r="CF85" s="76" t="str">
        <f t="shared" si="99"/>
        <v>na</v>
      </c>
      <c r="CI85" s="111" t="s">
        <v>85</v>
      </c>
      <c r="CJ85" s="75">
        <v>29</v>
      </c>
      <c r="CK85" s="75">
        <v>33</v>
      </c>
      <c r="CL85" s="75">
        <v>120</v>
      </c>
      <c r="CM85" s="75">
        <v>44</v>
      </c>
      <c r="CN85" s="75">
        <v>48</v>
      </c>
      <c r="CO85" s="75">
        <v>13</v>
      </c>
      <c r="CP85" s="75"/>
      <c r="CQ85" s="75">
        <v>989</v>
      </c>
      <c r="CR85" s="75"/>
    </row>
    <row r="86" spans="1:96" x14ac:dyDescent="0.25">
      <c r="A86" s="10" t="s">
        <v>86</v>
      </c>
      <c r="B86" s="15">
        <v>26</v>
      </c>
      <c r="C86" s="15">
        <v>31</v>
      </c>
      <c r="D86" s="15">
        <v>20</v>
      </c>
      <c r="E86" s="15">
        <v>20</v>
      </c>
      <c r="F86" s="52">
        <v>20</v>
      </c>
      <c r="G86" s="32">
        <v>29</v>
      </c>
      <c r="H86" s="15">
        <v>26</v>
      </c>
      <c r="I86" s="15">
        <v>26</v>
      </c>
      <c r="J86" s="15">
        <v>13</v>
      </c>
      <c r="K86" s="50">
        <v>19</v>
      </c>
      <c r="L86" s="32">
        <v>117</v>
      </c>
      <c r="M86" s="15">
        <v>110</v>
      </c>
      <c r="N86" s="15">
        <v>98</v>
      </c>
      <c r="O86" s="15">
        <v>48</v>
      </c>
      <c r="P86" s="34">
        <v>73</v>
      </c>
      <c r="Q86" s="32">
        <v>65</v>
      </c>
      <c r="R86" s="15">
        <v>60</v>
      </c>
      <c r="S86" s="15">
        <v>60</v>
      </c>
      <c r="T86" s="15">
        <v>60</v>
      </c>
      <c r="U86" s="50">
        <v>55</v>
      </c>
      <c r="V86" s="32">
        <v>59</v>
      </c>
      <c r="W86" s="15">
        <v>49</v>
      </c>
      <c r="X86" s="15">
        <v>43</v>
      </c>
      <c r="Y86" s="15">
        <v>41</v>
      </c>
      <c r="Z86" s="34">
        <v>65</v>
      </c>
      <c r="AA86" s="56"/>
      <c r="AB86" s="21"/>
      <c r="AC86" s="21"/>
      <c r="AD86" s="21"/>
      <c r="AE86" s="57"/>
      <c r="AF86" s="32"/>
      <c r="AG86" s="15"/>
      <c r="AH86" s="15"/>
      <c r="AI86" s="15"/>
      <c r="AJ86" s="34"/>
      <c r="AK86" s="30"/>
      <c r="AL86" s="16"/>
      <c r="AM86" s="16"/>
      <c r="AN86" s="16"/>
      <c r="AO86" s="57"/>
      <c r="AP86" s="28">
        <v>1877</v>
      </c>
      <c r="AQ86" s="19">
        <v>1626</v>
      </c>
      <c r="AR86" s="19">
        <v>1741</v>
      </c>
      <c r="AS86" s="19">
        <v>858</v>
      </c>
      <c r="AT86" s="60">
        <v>858</v>
      </c>
      <c r="AU86" s="32"/>
      <c r="AV86" s="15"/>
      <c r="AW86" s="15"/>
      <c r="AX86" s="15"/>
      <c r="AY86" s="51"/>
      <c r="BA86" s="72">
        <f t="shared" si="60"/>
        <v>22</v>
      </c>
      <c r="BB86" s="73">
        <f t="shared" si="61"/>
        <v>24</v>
      </c>
      <c r="BC86" s="74">
        <f t="shared" si="62"/>
        <v>94</v>
      </c>
      <c r="BD86" s="74">
        <f t="shared" si="63"/>
        <v>60</v>
      </c>
      <c r="BE86" s="74">
        <f t="shared" si="64"/>
        <v>50</v>
      </c>
      <c r="BF86" s="74" t="str">
        <f t="shared" si="65"/>
        <v>na</v>
      </c>
      <c r="BG86" s="74" t="str">
        <f t="shared" si="66"/>
        <v>na</v>
      </c>
      <c r="BH86" s="74" t="str">
        <f t="shared" si="67"/>
        <v>na</v>
      </c>
      <c r="BI86" s="74">
        <f t="shared" si="68"/>
        <v>1408</v>
      </c>
      <c r="BJ86" s="74" t="str">
        <f t="shared" si="69"/>
        <v>na</v>
      </c>
      <c r="BL86" s="76">
        <f t="shared" si="70"/>
        <v>147.4</v>
      </c>
      <c r="BM86" s="76">
        <f t="shared" si="71"/>
        <v>294.48</v>
      </c>
      <c r="BN86" s="76">
        <f t="shared" si="72"/>
        <v>497.26</v>
      </c>
      <c r="BO86" s="76">
        <f t="shared" si="73"/>
        <v>334.2</v>
      </c>
      <c r="BP86" s="76">
        <f t="shared" si="74"/>
        <v>174</v>
      </c>
      <c r="BQ86" s="76" t="str">
        <f t="shared" si="75"/>
        <v>na</v>
      </c>
      <c r="BR86" s="76" t="str">
        <f t="shared" si="76"/>
        <v>na</v>
      </c>
      <c r="BS86" s="76" t="str">
        <f t="shared" si="77"/>
        <v>na</v>
      </c>
      <c r="BT86" s="76">
        <f t="shared" si="78"/>
        <v>330.46</v>
      </c>
      <c r="BU86" s="76" t="str">
        <f t="shared" si="79"/>
        <v>na</v>
      </c>
      <c r="BW86" s="76">
        <f t="shared" si="90"/>
        <v>126.76</v>
      </c>
      <c r="BX86" s="76">
        <f t="shared" si="91"/>
        <v>253.25</v>
      </c>
      <c r="BY86" s="76">
        <f t="shared" si="92"/>
        <v>427.64</v>
      </c>
      <c r="BZ86" s="76">
        <f t="shared" si="93"/>
        <v>287.41000000000003</v>
      </c>
      <c r="CA86" s="76">
        <f t="shared" si="94"/>
        <v>149.63999999999999</v>
      </c>
      <c r="CB86" s="76" t="str">
        <f t="shared" si="95"/>
        <v>na</v>
      </c>
      <c r="CC86" s="76" t="str">
        <f t="shared" si="96"/>
        <v>na</v>
      </c>
      <c r="CD86" s="76" t="str">
        <f t="shared" si="97"/>
        <v>na</v>
      </c>
      <c r="CE86" s="76">
        <f t="shared" si="98"/>
        <v>284.2</v>
      </c>
      <c r="CF86" s="76" t="str">
        <f t="shared" si="99"/>
        <v>na</v>
      </c>
      <c r="CI86" s="111" t="s">
        <v>86</v>
      </c>
      <c r="CJ86" s="75">
        <v>29</v>
      </c>
      <c r="CK86" s="75">
        <v>22</v>
      </c>
      <c r="CL86" s="75">
        <v>72</v>
      </c>
      <c r="CM86" s="75">
        <v>32</v>
      </c>
      <c r="CN86" s="75">
        <v>34</v>
      </c>
      <c r="CO86" s="75"/>
      <c r="CP86" s="75"/>
      <c r="CQ86" s="75">
        <v>858</v>
      </c>
      <c r="CR86" s="75"/>
    </row>
    <row r="87" spans="1:96" x14ac:dyDescent="0.25">
      <c r="A87" s="10" t="s">
        <v>87</v>
      </c>
      <c r="B87" s="15">
        <v>45</v>
      </c>
      <c r="C87" s="15">
        <v>40</v>
      </c>
      <c r="D87" s="15">
        <v>44</v>
      </c>
      <c r="E87" s="15">
        <v>41</v>
      </c>
      <c r="F87" s="34">
        <v>48</v>
      </c>
      <c r="G87" s="32">
        <v>50</v>
      </c>
      <c r="H87" s="15">
        <v>46</v>
      </c>
      <c r="I87" s="15">
        <v>51</v>
      </c>
      <c r="J87" s="15">
        <v>47</v>
      </c>
      <c r="K87" s="50">
        <v>42</v>
      </c>
      <c r="L87" s="32">
        <v>186</v>
      </c>
      <c r="M87" s="15">
        <v>177</v>
      </c>
      <c r="N87" s="15">
        <v>180</v>
      </c>
      <c r="O87" s="15">
        <v>170</v>
      </c>
      <c r="P87" s="34">
        <v>156</v>
      </c>
      <c r="Q87" s="32">
        <v>62</v>
      </c>
      <c r="R87" s="15">
        <v>51</v>
      </c>
      <c r="S87" s="15">
        <v>41</v>
      </c>
      <c r="T87" s="15">
        <v>69</v>
      </c>
      <c r="U87" s="50">
        <v>55</v>
      </c>
      <c r="V87" s="32">
        <v>82</v>
      </c>
      <c r="W87" s="15">
        <v>68</v>
      </c>
      <c r="X87" s="15">
        <v>64</v>
      </c>
      <c r="Y87" s="15">
        <v>61</v>
      </c>
      <c r="Z87" s="52">
        <v>50</v>
      </c>
      <c r="AA87" s="56"/>
      <c r="AB87" s="21"/>
      <c r="AC87" s="21"/>
      <c r="AD87" s="21"/>
      <c r="AE87" s="57"/>
      <c r="AF87" s="32"/>
      <c r="AG87" s="15"/>
      <c r="AH87" s="15"/>
      <c r="AI87" s="15"/>
      <c r="AJ87" s="34"/>
      <c r="AK87" s="56"/>
      <c r="AL87" s="21"/>
      <c r="AM87" s="21"/>
      <c r="AN87" s="21"/>
      <c r="AO87" s="57"/>
      <c r="AP87" s="56"/>
      <c r="AQ87" s="21"/>
      <c r="AR87" s="21"/>
      <c r="AS87" s="21"/>
      <c r="AT87" s="57"/>
      <c r="AU87" s="32"/>
      <c r="AV87" s="15"/>
      <c r="AW87" s="15"/>
      <c r="AX87" s="15"/>
      <c r="AY87" s="51"/>
      <c r="BA87" s="72">
        <f t="shared" si="60"/>
        <v>43</v>
      </c>
      <c r="BB87" s="73">
        <f t="shared" si="61"/>
        <v>48</v>
      </c>
      <c r="BC87" s="74">
        <f t="shared" si="62"/>
        <v>176</v>
      </c>
      <c r="BD87" s="74">
        <f t="shared" si="63"/>
        <v>56</v>
      </c>
      <c r="BE87" s="74">
        <f t="shared" si="64"/>
        <v>64</v>
      </c>
      <c r="BF87" s="74" t="str">
        <f t="shared" si="65"/>
        <v>na</v>
      </c>
      <c r="BG87" s="74" t="str">
        <f t="shared" si="66"/>
        <v>na</v>
      </c>
      <c r="BH87" s="74" t="str">
        <f t="shared" si="67"/>
        <v>na</v>
      </c>
      <c r="BI87" s="74" t="str">
        <f t="shared" si="68"/>
        <v>na</v>
      </c>
      <c r="BJ87" s="74" t="str">
        <f t="shared" si="69"/>
        <v>na</v>
      </c>
      <c r="BL87" s="76">
        <f t="shared" si="70"/>
        <v>288.10000000000002</v>
      </c>
      <c r="BM87" s="76">
        <f t="shared" si="71"/>
        <v>588.96</v>
      </c>
      <c r="BN87" s="76">
        <f t="shared" si="72"/>
        <v>931.04</v>
      </c>
      <c r="BO87" s="76">
        <f t="shared" si="73"/>
        <v>311.92</v>
      </c>
      <c r="BP87" s="76">
        <f t="shared" si="74"/>
        <v>222.72</v>
      </c>
      <c r="BQ87" s="76" t="str">
        <f t="shared" si="75"/>
        <v>na</v>
      </c>
      <c r="BR87" s="76" t="str">
        <f t="shared" si="76"/>
        <v>na</v>
      </c>
      <c r="BS87" s="76" t="str">
        <f t="shared" si="77"/>
        <v>na</v>
      </c>
      <c r="BT87" s="76" t="str">
        <f t="shared" si="78"/>
        <v>na</v>
      </c>
      <c r="BU87" s="76" t="str">
        <f t="shared" si="79"/>
        <v>na</v>
      </c>
      <c r="BW87" s="76">
        <f t="shared" si="90"/>
        <v>247.77</v>
      </c>
      <c r="BX87" s="76">
        <f t="shared" si="91"/>
        <v>506.51</v>
      </c>
      <c r="BY87" s="76">
        <f t="shared" si="92"/>
        <v>800.69</v>
      </c>
      <c r="BZ87" s="76">
        <f t="shared" si="93"/>
        <v>268.25</v>
      </c>
      <c r="CA87" s="76">
        <f t="shared" si="94"/>
        <v>191.54</v>
      </c>
      <c r="CB87" s="76" t="str">
        <f t="shared" si="95"/>
        <v>na</v>
      </c>
      <c r="CC87" s="76" t="str">
        <f t="shared" si="96"/>
        <v>na</v>
      </c>
      <c r="CD87" s="76" t="str">
        <f t="shared" si="97"/>
        <v>na</v>
      </c>
      <c r="CE87" s="76" t="str">
        <f t="shared" si="98"/>
        <v>na</v>
      </c>
      <c r="CF87" s="76" t="str">
        <f t="shared" si="99"/>
        <v>na</v>
      </c>
      <c r="CI87" s="111" t="s">
        <v>87</v>
      </c>
      <c r="CJ87" s="75">
        <v>32</v>
      </c>
      <c r="CK87" s="75">
        <v>34</v>
      </c>
      <c r="CL87" s="75">
        <v>120</v>
      </c>
      <c r="CM87" s="75">
        <v>41</v>
      </c>
      <c r="CN87" s="75">
        <v>50</v>
      </c>
      <c r="CO87" s="75"/>
      <c r="CP87" s="75"/>
      <c r="CQ87" s="75"/>
      <c r="CR87" s="75"/>
    </row>
    <row r="88" spans="1:96" x14ac:dyDescent="0.25">
      <c r="A88" s="10" t="s">
        <v>88</v>
      </c>
      <c r="B88" s="15">
        <v>47</v>
      </c>
      <c r="C88" s="15">
        <v>31</v>
      </c>
      <c r="D88" s="15">
        <v>43</v>
      </c>
      <c r="E88" s="15">
        <v>34</v>
      </c>
      <c r="F88" s="34">
        <v>47</v>
      </c>
      <c r="G88" s="32">
        <v>47</v>
      </c>
      <c r="H88" s="15">
        <v>43</v>
      </c>
      <c r="I88" s="15">
        <v>36</v>
      </c>
      <c r="J88" s="15">
        <v>26</v>
      </c>
      <c r="K88" s="50">
        <v>43</v>
      </c>
      <c r="L88" s="32">
        <v>161</v>
      </c>
      <c r="M88" s="15">
        <v>178</v>
      </c>
      <c r="N88" s="15">
        <v>165</v>
      </c>
      <c r="O88" s="15">
        <v>123</v>
      </c>
      <c r="P88" s="34">
        <v>149</v>
      </c>
      <c r="Q88" s="32">
        <v>64</v>
      </c>
      <c r="R88" s="15">
        <v>34</v>
      </c>
      <c r="S88" s="15">
        <v>34</v>
      </c>
      <c r="T88" s="15">
        <v>69</v>
      </c>
      <c r="U88" s="50">
        <v>55</v>
      </c>
      <c r="V88" s="32">
        <v>61</v>
      </c>
      <c r="W88" s="15">
        <v>47</v>
      </c>
      <c r="X88" s="15">
        <v>47</v>
      </c>
      <c r="Y88" s="15">
        <v>48</v>
      </c>
      <c r="Z88" s="34">
        <v>39</v>
      </c>
      <c r="AA88" s="56"/>
      <c r="AB88" s="21"/>
      <c r="AC88" s="21"/>
      <c r="AD88" s="21"/>
      <c r="AE88" s="57"/>
      <c r="AF88" s="32">
        <v>62</v>
      </c>
      <c r="AG88" s="15">
        <v>57</v>
      </c>
      <c r="AH88" s="15">
        <v>43</v>
      </c>
      <c r="AI88" s="15">
        <v>80</v>
      </c>
      <c r="AJ88" s="34">
        <v>63</v>
      </c>
      <c r="AK88" s="56"/>
      <c r="AL88" s="21"/>
      <c r="AM88" s="21"/>
      <c r="AN88" s="21"/>
      <c r="AO88" s="57"/>
      <c r="AP88" s="29">
        <v>1424</v>
      </c>
      <c r="AQ88" s="22">
        <v>1246</v>
      </c>
      <c r="AR88" s="22">
        <v>989</v>
      </c>
      <c r="AS88" s="22">
        <v>1669</v>
      </c>
      <c r="AT88" s="23">
        <v>1254</v>
      </c>
      <c r="AU88" s="32"/>
      <c r="AV88" s="15"/>
      <c r="AW88" s="15"/>
      <c r="AX88" s="15"/>
      <c r="AY88" s="51"/>
      <c r="BA88" s="72">
        <f t="shared" si="60"/>
        <v>41</v>
      </c>
      <c r="BB88" s="73">
        <f t="shared" si="61"/>
        <v>41</v>
      </c>
      <c r="BC88" s="74">
        <f t="shared" si="62"/>
        <v>158</v>
      </c>
      <c r="BD88" s="74">
        <f t="shared" si="63"/>
        <v>51</v>
      </c>
      <c r="BE88" s="74">
        <f t="shared" si="64"/>
        <v>47</v>
      </c>
      <c r="BF88" s="74" t="str">
        <f t="shared" si="65"/>
        <v>na</v>
      </c>
      <c r="BG88" s="74">
        <f t="shared" si="66"/>
        <v>61</v>
      </c>
      <c r="BH88" s="74" t="str">
        <f t="shared" si="67"/>
        <v>na</v>
      </c>
      <c r="BI88" s="74">
        <f t="shared" si="68"/>
        <v>1308</v>
      </c>
      <c r="BJ88" s="74" t="str">
        <f t="shared" si="69"/>
        <v>na</v>
      </c>
      <c r="BL88" s="76">
        <f t="shared" si="70"/>
        <v>274.7</v>
      </c>
      <c r="BM88" s="76">
        <f t="shared" si="71"/>
        <v>503.07</v>
      </c>
      <c r="BN88" s="76">
        <f t="shared" si="72"/>
        <v>835.82</v>
      </c>
      <c r="BO88" s="76">
        <f t="shared" si="73"/>
        <v>284.07</v>
      </c>
      <c r="BP88" s="76">
        <f t="shared" si="74"/>
        <v>163.56</v>
      </c>
      <c r="BQ88" s="76" t="str">
        <f t="shared" si="75"/>
        <v>na</v>
      </c>
      <c r="BR88" s="76">
        <f t="shared" si="76"/>
        <v>311.10000000000002</v>
      </c>
      <c r="BS88" s="76" t="str">
        <f t="shared" si="77"/>
        <v>na</v>
      </c>
      <c r="BT88" s="76">
        <f t="shared" si="78"/>
        <v>306.99</v>
      </c>
      <c r="BU88" s="76" t="str">
        <f t="shared" si="79"/>
        <v>na</v>
      </c>
      <c r="BW88" s="76">
        <f t="shared" si="90"/>
        <v>236.24</v>
      </c>
      <c r="BX88" s="76">
        <f t="shared" si="91"/>
        <v>432.64</v>
      </c>
      <c r="BY88" s="76">
        <f t="shared" si="92"/>
        <v>718.81</v>
      </c>
      <c r="BZ88" s="76">
        <f t="shared" si="93"/>
        <v>244.3</v>
      </c>
      <c r="CA88" s="76">
        <f t="shared" si="94"/>
        <v>140.66</v>
      </c>
      <c r="CB88" s="76" t="str">
        <f t="shared" si="95"/>
        <v>na</v>
      </c>
      <c r="CC88" s="76">
        <f t="shared" si="96"/>
        <v>267.55</v>
      </c>
      <c r="CD88" s="76" t="str">
        <f t="shared" si="97"/>
        <v>na</v>
      </c>
      <c r="CE88" s="76">
        <f t="shared" si="98"/>
        <v>264.01</v>
      </c>
      <c r="CF88" s="76" t="str">
        <f t="shared" si="99"/>
        <v>na</v>
      </c>
      <c r="CI88" s="111" t="s">
        <v>88</v>
      </c>
      <c r="CJ88" s="75">
        <v>27</v>
      </c>
      <c r="CK88" s="75">
        <v>26</v>
      </c>
      <c r="CL88" s="75">
        <v>101</v>
      </c>
      <c r="CM88" s="75">
        <v>34</v>
      </c>
      <c r="CN88" s="75">
        <v>33</v>
      </c>
      <c r="CO88" s="75"/>
      <c r="CP88" s="75"/>
      <c r="CQ88" s="75">
        <v>989</v>
      </c>
      <c r="CR88" s="75"/>
    </row>
    <row r="89" spans="1:96" x14ac:dyDescent="0.25">
      <c r="A89" s="10" t="s">
        <v>89</v>
      </c>
      <c r="B89" s="15">
        <v>35</v>
      </c>
      <c r="C89" s="15">
        <v>32</v>
      </c>
      <c r="D89" s="15">
        <v>34</v>
      </c>
      <c r="E89" s="15">
        <v>40</v>
      </c>
      <c r="F89" s="34">
        <v>49</v>
      </c>
      <c r="G89" s="32">
        <v>47</v>
      </c>
      <c r="H89" s="15">
        <v>44</v>
      </c>
      <c r="I89" s="15">
        <v>49</v>
      </c>
      <c r="J89" s="15">
        <v>52</v>
      </c>
      <c r="K89" s="50">
        <v>53</v>
      </c>
      <c r="L89" s="32">
        <v>183</v>
      </c>
      <c r="M89" s="15">
        <v>178</v>
      </c>
      <c r="N89" s="15">
        <v>174</v>
      </c>
      <c r="O89" s="15">
        <v>191</v>
      </c>
      <c r="P89" s="34">
        <v>186</v>
      </c>
      <c r="Q89" s="32"/>
      <c r="R89" s="15"/>
      <c r="S89" s="15"/>
      <c r="T89" s="15"/>
      <c r="U89" s="50"/>
      <c r="V89" s="32">
        <v>78</v>
      </c>
      <c r="W89" s="15">
        <v>56</v>
      </c>
      <c r="X89" s="15">
        <v>64</v>
      </c>
      <c r="Y89" s="15">
        <v>57</v>
      </c>
      <c r="Z89" s="34">
        <v>58</v>
      </c>
      <c r="AA89" s="56"/>
      <c r="AB89" s="21"/>
      <c r="AC89" s="21"/>
      <c r="AD89" s="21"/>
      <c r="AE89" s="57"/>
      <c r="AF89" s="32">
        <v>62</v>
      </c>
      <c r="AG89" s="15">
        <v>57</v>
      </c>
      <c r="AH89" s="15">
        <v>43</v>
      </c>
      <c r="AI89" s="15">
        <v>80</v>
      </c>
      <c r="AJ89" s="34">
        <v>63</v>
      </c>
      <c r="AK89" s="56"/>
      <c r="AL89" s="21"/>
      <c r="AM89" s="21"/>
      <c r="AN89" s="21"/>
      <c r="AO89" s="57"/>
      <c r="AP89" s="56"/>
      <c r="AQ89" s="21"/>
      <c r="AR89" s="21"/>
      <c r="AS89" s="21"/>
      <c r="AT89" s="57"/>
      <c r="AU89" s="32"/>
      <c r="AV89" s="15"/>
      <c r="AW89" s="15"/>
      <c r="AX89" s="15"/>
      <c r="AY89" s="51"/>
      <c r="BA89" s="72">
        <f t="shared" si="60"/>
        <v>36</v>
      </c>
      <c r="BB89" s="73">
        <f t="shared" si="61"/>
        <v>49</v>
      </c>
      <c r="BC89" s="74">
        <f t="shared" si="62"/>
        <v>182</v>
      </c>
      <c r="BD89" s="74" t="str">
        <f t="shared" si="63"/>
        <v>na</v>
      </c>
      <c r="BE89" s="74">
        <f t="shared" si="64"/>
        <v>60</v>
      </c>
      <c r="BF89" s="74" t="str">
        <f t="shared" si="65"/>
        <v>na</v>
      </c>
      <c r="BG89" s="74">
        <f t="shared" si="66"/>
        <v>61</v>
      </c>
      <c r="BH89" s="74" t="str">
        <f t="shared" si="67"/>
        <v>na</v>
      </c>
      <c r="BI89" s="74" t="str">
        <f t="shared" si="68"/>
        <v>na</v>
      </c>
      <c r="BJ89" s="74" t="str">
        <f t="shared" si="69"/>
        <v>na</v>
      </c>
      <c r="BL89" s="76">
        <f t="shared" si="70"/>
        <v>241.2</v>
      </c>
      <c r="BM89" s="76">
        <f t="shared" si="71"/>
        <v>601.23</v>
      </c>
      <c r="BN89" s="76">
        <f t="shared" si="72"/>
        <v>962.78</v>
      </c>
      <c r="BO89" s="76" t="str">
        <f t="shared" si="73"/>
        <v>na</v>
      </c>
      <c r="BP89" s="76">
        <f t="shared" si="74"/>
        <v>208.8</v>
      </c>
      <c r="BQ89" s="76" t="str">
        <f t="shared" si="75"/>
        <v>na</v>
      </c>
      <c r="BR89" s="76">
        <f t="shared" si="76"/>
        <v>311.10000000000002</v>
      </c>
      <c r="BS89" s="76" t="str">
        <f t="shared" si="77"/>
        <v>na</v>
      </c>
      <c r="BT89" s="76" t="str">
        <f t="shared" si="78"/>
        <v>na</v>
      </c>
      <c r="BU89" s="76" t="str">
        <f t="shared" si="79"/>
        <v>na</v>
      </c>
      <c r="BW89" s="76">
        <f t="shared" si="90"/>
        <v>207.43</v>
      </c>
      <c r="BX89" s="76">
        <f t="shared" si="91"/>
        <v>517.05999999999995</v>
      </c>
      <c r="BY89" s="76">
        <f t="shared" si="92"/>
        <v>827.99</v>
      </c>
      <c r="BZ89" s="76" t="str">
        <f t="shared" si="93"/>
        <v>na</v>
      </c>
      <c r="CA89" s="76">
        <f t="shared" si="94"/>
        <v>179.57</v>
      </c>
      <c r="CB89" s="76" t="str">
        <f t="shared" si="95"/>
        <v>na</v>
      </c>
      <c r="CC89" s="76">
        <f t="shared" si="96"/>
        <v>267.55</v>
      </c>
      <c r="CD89" s="76" t="str">
        <f t="shared" si="97"/>
        <v>na</v>
      </c>
      <c r="CE89" s="76" t="str">
        <f t="shared" si="98"/>
        <v>na</v>
      </c>
      <c r="CF89" s="76" t="str">
        <f t="shared" si="99"/>
        <v>na</v>
      </c>
      <c r="CI89" s="111" t="s">
        <v>89</v>
      </c>
      <c r="CJ89" s="75">
        <v>32</v>
      </c>
      <c r="CK89" s="75">
        <v>33</v>
      </c>
      <c r="CL89" s="75">
        <v>120</v>
      </c>
      <c r="CM89" s="75">
        <v>41</v>
      </c>
      <c r="CN89" s="75">
        <v>50</v>
      </c>
      <c r="CO89" s="75"/>
      <c r="CP89" s="75"/>
      <c r="CQ89" s="75"/>
      <c r="CR89" s="75"/>
    </row>
    <row r="90" spans="1:96" x14ac:dyDescent="0.25">
      <c r="A90" s="10" t="s">
        <v>90</v>
      </c>
      <c r="B90" s="15">
        <v>49</v>
      </c>
      <c r="C90" s="15">
        <v>46</v>
      </c>
      <c r="D90" s="15">
        <v>52</v>
      </c>
      <c r="E90" s="15">
        <v>49</v>
      </c>
      <c r="F90" s="34">
        <v>48</v>
      </c>
      <c r="G90" s="32">
        <v>39</v>
      </c>
      <c r="H90" s="15">
        <v>39</v>
      </c>
      <c r="I90" s="15">
        <v>38</v>
      </c>
      <c r="J90" s="15">
        <v>32</v>
      </c>
      <c r="K90" s="50">
        <v>34</v>
      </c>
      <c r="L90" s="32">
        <v>158</v>
      </c>
      <c r="M90" s="15">
        <v>132</v>
      </c>
      <c r="N90" s="15">
        <v>149</v>
      </c>
      <c r="O90" s="15">
        <v>131</v>
      </c>
      <c r="P90" s="34">
        <v>110</v>
      </c>
      <c r="Q90" s="32">
        <v>51</v>
      </c>
      <c r="R90" s="15">
        <v>62</v>
      </c>
      <c r="S90" s="15">
        <v>41</v>
      </c>
      <c r="T90" s="15">
        <v>41</v>
      </c>
      <c r="U90" s="50">
        <v>52</v>
      </c>
      <c r="V90" s="32">
        <v>49</v>
      </c>
      <c r="W90" s="15">
        <v>56</v>
      </c>
      <c r="X90" s="15">
        <v>53</v>
      </c>
      <c r="Y90" s="15">
        <v>46</v>
      </c>
      <c r="Z90" s="34">
        <v>54</v>
      </c>
      <c r="AA90" s="30">
        <v>14</v>
      </c>
      <c r="AB90" s="16">
        <v>15</v>
      </c>
      <c r="AC90" s="16">
        <v>15</v>
      </c>
      <c r="AD90" s="16">
        <v>19</v>
      </c>
      <c r="AE90" s="17">
        <v>20</v>
      </c>
      <c r="AF90" s="32">
        <v>62</v>
      </c>
      <c r="AG90" s="15">
        <v>57</v>
      </c>
      <c r="AH90" s="15">
        <v>43</v>
      </c>
      <c r="AI90" s="15">
        <v>80</v>
      </c>
      <c r="AJ90" s="34">
        <v>63</v>
      </c>
      <c r="AK90" s="30">
        <v>1530</v>
      </c>
      <c r="AL90" s="16">
        <v>1400</v>
      </c>
      <c r="AM90" s="16">
        <v>1470</v>
      </c>
      <c r="AN90" s="16">
        <v>1950</v>
      </c>
      <c r="AO90" s="17">
        <v>1553</v>
      </c>
      <c r="AP90" s="30">
        <v>1015</v>
      </c>
      <c r="AQ90" s="16">
        <v>1616</v>
      </c>
      <c r="AR90" s="16">
        <v>2244</v>
      </c>
      <c r="AS90" s="16">
        <v>1630</v>
      </c>
      <c r="AT90" s="17">
        <v>1227</v>
      </c>
      <c r="AU90" s="32"/>
      <c r="AV90" s="15"/>
      <c r="AW90" s="15"/>
      <c r="AX90" s="15"/>
      <c r="AY90" s="51"/>
      <c r="BA90" s="72">
        <f t="shared" si="60"/>
        <v>49</v>
      </c>
      <c r="BB90" s="73">
        <f t="shared" si="61"/>
        <v>37</v>
      </c>
      <c r="BC90" s="74">
        <f t="shared" si="62"/>
        <v>137</v>
      </c>
      <c r="BD90" s="74">
        <f t="shared" si="63"/>
        <v>48</v>
      </c>
      <c r="BE90" s="74">
        <f t="shared" si="64"/>
        <v>52</v>
      </c>
      <c r="BF90" s="74">
        <f t="shared" si="65"/>
        <v>16</v>
      </c>
      <c r="BG90" s="74">
        <f t="shared" si="66"/>
        <v>61</v>
      </c>
      <c r="BH90" s="74">
        <f t="shared" si="67"/>
        <v>1518</v>
      </c>
      <c r="BI90" s="74">
        <f t="shared" si="68"/>
        <v>1491</v>
      </c>
      <c r="BJ90" s="74" t="str">
        <f t="shared" si="69"/>
        <v>na</v>
      </c>
      <c r="BL90" s="76">
        <f t="shared" si="70"/>
        <v>328.3</v>
      </c>
      <c r="BM90" s="76">
        <f t="shared" si="71"/>
        <v>453.99</v>
      </c>
      <c r="BN90" s="76">
        <f t="shared" si="72"/>
        <v>724.73</v>
      </c>
      <c r="BO90" s="76">
        <f t="shared" si="73"/>
        <v>267.36</v>
      </c>
      <c r="BP90" s="76">
        <f t="shared" si="74"/>
        <v>180.96</v>
      </c>
      <c r="BQ90" s="76">
        <f t="shared" si="75"/>
        <v>212.32</v>
      </c>
      <c r="BR90" s="76">
        <f t="shared" si="76"/>
        <v>311.10000000000002</v>
      </c>
      <c r="BS90" s="76">
        <f t="shared" si="77"/>
        <v>327.58</v>
      </c>
      <c r="BT90" s="76">
        <f t="shared" si="78"/>
        <v>349.94</v>
      </c>
      <c r="BU90" s="76" t="str">
        <f t="shared" si="79"/>
        <v>na</v>
      </c>
      <c r="BW90" s="76">
        <f t="shared" si="90"/>
        <v>282.33999999999997</v>
      </c>
      <c r="BX90" s="76">
        <f t="shared" si="91"/>
        <v>390.43</v>
      </c>
      <c r="BY90" s="76">
        <f t="shared" si="92"/>
        <v>623.27</v>
      </c>
      <c r="BZ90" s="76">
        <f t="shared" si="93"/>
        <v>229.93</v>
      </c>
      <c r="CA90" s="76">
        <f t="shared" si="94"/>
        <v>155.63</v>
      </c>
      <c r="CB90" s="76">
        <f t="shared" si="95"/>
        <v>182.6</v>
      </c>
      <c r="CC90" s="76">
        <f t="shared" si="96"/>
        <v>267.55</v>
      </c>
      <c r="CD90" s="76">
        <f t="shared" si="97"/>
        <v>281.72000000000003</v>
      </c>
      <c r="CE90" s="76">
        <f t="shared" si="98"/>
        <v>300.95</v>
      </c>
      <c r="CF90" s="76" t="str">
        <f t="shared" si="99"/>
        <v>na</v>
      </c>
      <c r="CI90" s="111" t="s">
        <v>90</v>
      </c>
      <c r="CJ90" s="75">
        <v>33</v>
      </c>
      <c r="CK90" s="75">
        <v>25</v>
      </c>
      <c r="CL90" s="75">
        <v>97</v>
      </c>
      <c r="CM90" s="75">
        <v>41</v>
      </c>
      <c r="CN90" s="75">
        <v>46</v>
      </c>
      <c r="CO90" s="75">
        <v>11</v>
      </c>
      <c r="CP90" s="75"/>
      <c r="CQ90" s="75">
        <v>1015</v>
      </c>
      <c r="CR90" s="75">
        <v>1349</v>
      </c>
    </row>
    <row r="91" spans="1:96" x14ac:dyDescent="0.25">
      <c r="A91" s="10" t="s">
        <v>91</v>
      </c>
      <c r="B91" s="15">
        <v>65</v>
      </c>
      <c r="C91" s="15">
        <v>53</v>
      </c>
      <c r="D91" s="15">
        <v>61</v>
      </c>
      <c r="E91" s="15">
        <v>64</v>
      </c>
      <c r="F91" s="34">
        <v>63</v>
      </c>
      <c r="G91" s="32">
        <v>34</v>
      </c>
      <c r="H91" s="15">
        <v>33</v>
      </c>
      <c r="I91" s="15">
        <v>35</v>
      </c>
      <c r="J91" s="15">
        <v>35</v>
      </c>
      <c r="K91" s="50">
        <v>36</v>
      </c>
      <c r="L91" s="32">
        <v>143</v>
      </c>
      <c r="M91" s="15">
        <v>124</v>
      </c>
      <c r="N91" s="15">
        <v>115</v>
      </c>
      <c r="O91" s="15">
        <v>120</v>
      </c>
      <c r="P91" s="34">
        <v>124</v>
      </c>
      <c r="Q91" s="32">
        <v>74</v>
      </c>
      <c r="R91" s="15">
        <v>55</v>
      </c>
      <c r="S91" s="15">
        <v>69</v>
      </c>
      <c r="T91" s="15">
        <v>77</v>
      </c>
      <c r="U91" s="50">
        <v>50</v>
      </c>
      <c r="V91" s="32">
        <v>67</v>
      </c>
      <c r="W91" s="15">
        <v>53</v>
      </c>
      <c r="X91" s="15">
        <v>72</v>
      </c>
      <c r="Y91" s="15">
        <v>44</v>
      </c>
      <c r="Z91" s="34">
        <v>62</v>
      </c>
      <c r="AA91" s="30">
        <v>14</v>
      </c>
      <c r="AB91" s="16">
        <v>15</v>
      </c>
      <c r="AC91" s="16">
        <v>15</v>
      </c>
      <c r="AD91" s="16">
        <v>19</v>
      </c>
      <c r="AE91" s="17">
        <v>20</v>
      </c>
      <c r="AF91" s="32">
        <v>62</v>
      </c>
      <c r="AG91" s="15">
        <v>57</v>
      </c>
      <c r="AH91" s="15">
        <v>43</v>
      </c>
      <c r="AI91" s="15">
        <v>80</v>
      </c>
      <c r="AJ91" s="34">
        <v>63</v>
      </c>
      <c r="AK91" s="30">
        <v>1530</v>
      </c>
      <c r="AL91" s="16">
        <v>1400</v>
      </c>
      <c r="AM91" s="16">
        <v>1470</v>
      </c>
      <c r="AN91" s="16">
        <v>1950</v>
      </c>
      <c r="AO91" s="17">
        <v>1553</v>
      </c>
      <c r="AP91" s="30">
        <v>1322</v>
      </c>
      <c r="AQ91" s="16">
        <v>1198</v>
      </c>
      <c r="AR91" s="16">
        <v>2287</v>
      </c>
      <c r="AS91" s="16">
        <v>2094</v>
      </c>
      <c r="AT91" s="17">
        <v>1387</v>
      </c>
      <c r="AU91" s="32">
        <v>1881</v>
      </c>
      <c r="AV91" s="15">
        <v>1554</v>
      </c>
      <c r="AW91" s="15">
        <v>1675</v>
      </c>
      <c r="AX91" s="15">
        <v>2050</v>
      </c>
      <c r="AY91" s="51">
        <v>2130</v>
      </c>
      <c r="BA91" s="72">
        <f t="shared" si="60"/>
        <v>63</v>
      </c>
      <c r="BB91" s="73">
        <f t="shared" si="61"/>
        <v>35</v>
      </c>
      <c r="BC91" s="74">
        <f t="shared" si="62"/>
        <v>123</v>
      </c>
      <c r="BD91" s="74">
        <f t="shared" si="63"/>
        <v>66</v>
      </c>
      <c r="BE91" s="74">
        <f t="shared" si="64"/>
        <v>61</v>
      </c>
      <c r="BF91" s="74">
        <f t="shared" si="65"/>
        <v>16</v>
      </c>
      <c r="BG91" s="74">
        <f t="shared" si="66"/>
        <v>61</v>
      </c>
      <c r="BH91" s="74">
        <f t="shared" si="67"/>
        <v>1518</v>
      </c>
      <c r="BI91" s="74">
        <f t="shared" si="68"/>
        <v>1601</v>
      </c>
      <c r="BJ91" s="74">
        <f t="shared" si="69"/>
        <v>1869</v>
      </c>
      <c r="BL91" s="76">
        <f t="shared" si="70"/>
        <v>422.1</v>
      </c>
      <c r="BM91" s="76">
        <f t="shared" si="71"/>
        <v>429.45</v>
      </c>
      <c r="BN91" s="76">
        <f t="shared" si="72"/>
        <v>650.66999999999996</v>
      </c>
      <c r="BO91" s="76">
        <f t="shared" si="73"/>
        <v>367.62</v>
      </c>
      <c r="BP91" s="76">
        <f t="shared" si="74"/>
        <v>212.28</v>
      </c>
      <c r="BQ91" s="76">
        <f t="shared" si="75"/>
        <v>212.32</v>
      </c>
      <c r="BR91" s="76">
        <f t="shared" si="76"/>
        <v>311.10000000000002</v>
      </c>
      <c r="BS91" s="76">
        <f t="shared" si="77"/>
        <v>327.58</v>
      </c>
      <c r="BT91" s="76">
        <f t="shared" si="78"/>
        <v>375.75</v>
      </c>
      <c r="BU91" s="76">
        <f t="shared" si="79"/>
        <v>261.10000000000002</v>
      </c>
      <c r="BW91" s="76">
        <f t="shared" si="90"/>
        <v>363.01</v>
      </c>
      <c r="BX91" s="76">
        <f t="shared" si="91"/>
        <v>369.33</v>
      </c>
      <c r="BY91" s="76">
        <f t="shared" si="92"/>
        <v>559.58000000000004</v>
      </c>
      <c r="BZ91" s="76">
        <f t="shared" si="93"/>
        <v>316.14999999999998</v>
      </c>
      <c r="CA91" s="76">
        <f t="shared" si="94"/>
        <v>182.56</v>
      </c>
      <c r="CB91" s="76">
        <f t="shared" si="95"/>
        <v>182.6</v>
      </c>
      <c r="CC91" s="76">
        <f t="shared" si="96"/>
        <v>267.55</v>
      </c>
      <c r="CD91" s="76">
        <f t="shared" si="97"/>
        <v>281.72000000000003</v>
      </c>
      <c r="CE91" s="76">
        <f t="shared" si="98"/>
        <v>323.14999999999998</v>
      </c>
      <c r="CF91" s="76">
        <f t="shared" si="99"/>
        <v>224.55</v>
      </c>
      <c r="CI91" s="111" t="s">
        <v>91</v>
      </c>
      <c r="CJ91" s="75">
        <v>38</v>
      </c>
      <c r="CK91" s="75">
        <v>22</v>
      </c>
      <c r="CL91" s="75">
        <v>74</v>
      </c>
      <c r="CM91" s="75">
        <v>41</v>
      </c>
      <c r="CN91" s="75">
        <v>43</v>
      </c>
      <c r="CO91" s="75">
        <v>13</v>
      </c>
      <c r="CP91" s="75">
        <v>831</v>
      </c>
      <c r="CQ91" s="75">
        <v>971</v>
      </c>
      <c r="CR91" s="75"/>
    </row>
    <row r="92" spans="1:96" x14ac:dyDescent="0.25">
      <c r="A92" s="10" t="s">
        <v>92</v>
      </c>
      <c r="B92" s="15">
        <v>54</v>
      </c>
      <c r="C92" s="15">
        <v>41</v>
      </c>
      <c r="D92" s="15">
        <v>61</v>
      </c>
      <c r="E92" s="15">
        <v>51</v>
      </c>
      <c r="F92" s="34">
        <v>52</v>
      </c>
      <c r="G92" s="32">
        <v>36</v>
      </c>
      <c r="H92" s="15">
        <v>31</v>
      </c>
      <c r="I92" s="15">
        <v>41</v>
      </c>
      <c r="J92" s="15">
        <v>31</v>
      </c>
      <c r="K92" s="50">
        <v>37</v>
      </c>
      <c r="L92" s="32">
        <v>153</v>
      </c>
      <c r="M92" s="15">
        <v>121</v>
      </c>
      <c r="N92" s="15">
        <v>166</v>
      </c>
      <c r="O92" s="15">
        <v>134</v>
      </c>
      <c r="P92" s="34">
        <v>136</v>
      </c>
      <c r="Q92" s="32">
        <v>49</v>
      </c>
      <c r="R92" s="15">
        <v>60</v>
      </c>
      <c r="S92" s="15">
        <v>51</v>
      </c>
      <c r="T92" s="15">
        <v>71</v>
      </c>
      <c r="U92" s="50">
        <v>59</v>
      </c>
      <c r="V92" s="32">
        <v>59</v>
      </c>
      <c r="W92" s="15">
        <v>54</v>
      </c>
      <c r="X92" s="15">
        <v>60</v>
      </c>
      <c r="Y92" s="15">
        <v>50</v>
      </c>
      <c r="Z92" s="34">
        <v>59</v>
      </c>
      <c r="AA92" s="30"/>
      <c r="AB92" s="16"/>
      <c r="AC92" s="16"/>
      <c r="AD92" s="16"/>
      <c r="AE92" s="17"/>
      <c r="AF92" s="32"/>
      <c r="AG92" s="15"/>
      <c r="AH92" s="15"/>
      <c r="AI92" s="15"/>
      <c r="AJ92" s="34"/>
      <c r="AK92" s="30">
        <v>1530</v>
      </c>
      <c r="AL92" s="16">
        <v>1400</v>
      </c>
      <c r="AM92" s="16">
        <v>1470</v>
      </c>
      <c r="AN92" s="16">
        <v>1950</v>
      </c>
      <c r="AO92" s="17">
        <v>1553</v>
      </c>
      <c r="AP92" s="30">
        <v>1024</v>
      </c>
      <c r="AQ92" s="16">
        <v>1394</v>
      </c>
      <c r="AR92" s="16">
        <v>2384</v>
      </c>
      <c r="AS92" s="16">
        <v>1698</v>
      </c>
      <c r="AT92" s="17">
        <v>1602</v>
      </c>
      <c r="AU92" s="32"/>
      <c r="AV92" s="15"/>
      <c r="AW92" s="15"/>
      <c r="AX92" s="15"/>
      <c r="AY92" s="51"/>
      <c r="BA92" s="72">
        <f t="shared" si="60"/>
        <v>52</v>
      </c>
      <c r="BB92" s="73">
        <f t="shared" si="61"/>
        <v>35</v>
      </c>
      <c r="BC92" s="74">
        <f t="shared" si="62"/>
        <v>141</v>
      </c>
      <c r="BD92" s="74">
        <f t="shared" si="63"/>
        <v>57</v>
      </c>
      <c r="BE92" s="74">
        <f t="shared" si="64"/>
        <v>57</v>
      </c>
      <c r="BF92" s="74" t="str">
        <f t="shared" si="65"/>
        <v>na</v>
      </c>
      <c r="BG92" s="74" t="str">
        <f t="shared" si="66"/>
        <v>na</v>
      </c>
      <c r="BH92" s="74">
        <f t="shared" si="67"/>
        <v>1518</v>
      </c>
      <c r="BI92" s="74">
        <f t="shared" si="68"/>
        <v>1565</v>
      </c>
      <c r="BJ92" s="74" t="str">
        <f t="shared" si="69"/>
        <v>na</v>
      </c>
      <c r="BL92" s="76">
        <f t="shared" si="70"/>
        <v>348.4</v>
      </c>
      <c r="BM92" s="76">
        <f t="shared" si="71"/>
        <v>429.45</v>
      </c>
      <c r="BN92" s="76">
        <f t="shared" si="72"/>
        <v>745.89</v>
      </c>
      <c r="BO92" s="76">
        <f t="shared" si="73"/>
        <v>317.49</v>
      </c>
      <c r="BP92" s="76">
        <f t="shared" si="74"/>
        <v>198.36</v>
      </c>
      <c r="BQ92" s="76" t="str">
        <f t="shared" si="75"/>
        <v>na</v>
      </c>
      <c r="BR92" s="76" t="str">
        <f t="shared" si="76"/>
        <v>na</v>
      </c>
      <c r="BS92" s="76">
        <f t="shared" si="77"/>
        <v>327.58</v>
      </c>
      <c r="BT92" s="76">
        <f t="shared" si="78"/>
        <v>367.31</v>
      </c>
      <c r="BU92" s="76" t="str">
        <f t="shared" si="79"/>
        <v>na</v>
      </c>
      <c r="BW92" s="76">
        <f t="shared" si="90"/>
        <v>299.62</v>
      </c>
      <c r="BX92" s="76">
        <f t="shared" si="91"/>
        <v>369.33</v>
      </c>
      <c r="BY92" s="76">
        <f t="shared" si="92"/>
        <v>641.47</v>
      </c>
      <c r="BZ92" s="76">
        <f t="shared" si="93"/>
        <v>273.04000000000002</v>
      </c>
      <c r="CA92" s="76">
        <f t="shared" si="94"/>
        <v>170.59</v>
      </c>
      <c r="CB92" s="76" t="str">
        <f t="shared" si="95"/>
        <v>na</v>
      </c>
      <c r="CC92" s="76" t="str">
        <f t="shared" si="96"/>
        <v>na</v>
      </c>
      <c r="CD92" s="76">
        <f t="shared" si="97"/>
        <v>281.72000000000003</v>
      </c>
      <c r="CE92" s="76">
        <f t="shared" si="98"/>
        <v>315.89</v>
      </c>
      <c r="CF92" s="76" t="str">
        <f t="shared" si="99"/>
        <v>na</v>
      </c>
      <c r="CI92" s="111" t="s">
        <v>92</v>
      </c>
      <c r="CJ92" s="75">
        <v>34</v>
      </c>
      <c r="CK92" s="75">
        <v>24</v>
      </c>
      <c r="CL92" s="75">
        <v>91</v>
      </c>
      <c r="CM92" s="75">
        <v>38</v>
      </c>
      <c r="CN92" s="75">
        <v>46</v>
      </c>
      <c r="CO92" s="75">
        <v>11</v>
      </c>
      <c r="CP92" s="75">
        <v>782</v>
      </c>
      <c r="CQ92" s="75">
        <v>999</v>
      </c>
      <c r="CR92" s="75"/>
    </row>
    <row r="93" spans="1:96" x14ac:dyDescent="0.25">
      <c r="A93" s="10" t="s">
        <v>93</v>
      </c>
      <c r="B93" s="15">
        <v>55</v>
      </c>
      <c r="C93" s="15">
        <v>42</v>
      </c>
      <c r="D93" s="15">
        <v>57</v>
      </c>
      <c r="E93" s="15">
        <v>57</v>
      </c>
      <c r="F93" s="34">
        <v>43</v>
      </c>
      <c r="G93" s="32">
        <v>56</v>
      </c>
      <c r="H93" s="15">
        <v>49</v>
      </c>
      <c r="I93" s="15">
        <v>53</v>
      </c>
      <c r="J93" s="15">
        <v>47</v>
      </c>
      <c r="K93" s="50">
        <v>53</v>
      </c>
      <c r="L93" s="32">
        <v>185</v>
      </c>
      <c r="M93" s="15">
        <v>179</v>
      </c>
      <c r="N93" s="15">
        <v>174</v>
      </c>
      <c r="O93" s="15">
        <v>146</v>
      </c>
      <c r="P93" s="34">
        <v>148</v>
      </c>
      <c r="Q93" s="32">
        <v>62</v>
      </c>
      <c r="R93" s="15">
        <v>50</v>
      </c>
      <c r="S93" s="15">
        <v>48</v>
      </c>
      <c r="T93" s="15">
        <v>65</v>
      </c>
      <c r="U93" s="50">
        <v>49</v>
      </c>
      <c r="V93" s="32">
        <v>61</v>
      </c>
      <c r="W93" s="15">
        <v>59</v>
      </c>
      <c r="X93" s="15">
        <v>62</v>
      </c>
      <c r="Y93" s="15">
        <v>58</v>
      </c>
      <c r="Z93" s="34">
        <v>59</v>
      </c>
      <c r="AA93" s="56"/>
      <c r="AB93" s="21"/>
      <c r="AC93" s="21"/>
      <c r="AD93" s="21"/>
      <c r="AE93" s="57"/>
      <c r="AF93" s="32">
        <v>62</v>
      </c>
      <c r="AG93" s="15">
        <v>57</v>
      </c>
      <c r="AH93" s="15">
        <v>43</v>
      </c>
      <c r="AI93" s="15">
        <v>80</v>
      </c>
      <c r="AJ93" s="34">
        <v>63</v>
      </c>
      <c r="AK93" s="56"/>
      <c r="AL93" s="21"/>
      <c r="AM93" s="21"/>
      <c r="AN93" s="21"/>
      <c r="AO93" s="57"/>
      <c r="AP93" s="56"/>
      <c r="AQ93" s="21"/>
      <c r="AR93" s="21"/>
      <c r="AS93" s="21"/>
      <c r="AT93" s="57"/>
      <c r="AU93" s="32"/>
      <c r="AV93" s="15"/>
      <c r="AW93" s="15"/>
      <c r="AX93" s="15"/>
      <c r="AY93" s="51"/>
      <c r="BA93" s="72">
        <f t="shared" si="60"/>
        <v>52</v>
      </c>
      <c r="BB93" s="73">
        <f t="shared" si="61"/>
        <v>52</v>
      </c>
      <c r="BC93" s="74">
        <f t="shared" si="62"/>
        <v>167</v>
      </c>
      <c r="BD93" s="74">
        <f t="shared" si="63"/>
        <v>54</v>
      </c>
      <c r="BE93" s="74">
        <f t="shared" si="64"/>
        <v>60</v>
      </c>
      <c r="BF93" s="74" t="str">
        <f t="shared" si="65"/>
        <v>na</v>
      </c>
      <c r="BG93" s="74">
        <f t="shared" si="66"/>
        <v>61</v>
      </c>
      <c r="BH93" s="74" t="str">
        <f t="shared" si="67"/>
        <v>na</v>
      </c>
      <c r="BI93" s="74" t="str">
        <f t="shared" si="68"/>
        <v>na</v>
      </c>
      <c r="BJ93" s="74" t="str">
        <f t="shared" si="69"/>
        <v>na</v>
      </c>
      <c r="BL93" s="76">
        <f t="shared" si="70"/>
        <v>348.4</v>
      </c>
      <c r="BM93" s="76">
        <f t="shared" si="71"/>
        <v>638.04</v>
      </c>
      <c r="BN93" s="76">
        <f t="shared" si="72"/>
        <v>883.43</v>
      </c>
      <c r="BO93" s="76">
        <f t="shared" si="73"/>
        <v>300.77999999999997</v>
      </c>
      <c r="BP93" s="76">
        <f t="shared" si="74"/>
        <v>208.8</v>
      </c>
      <c r="BQ93" s="76" t="str">
        <f t="shared" si="75"/>
        <v>na</v>
      </c>
      <c r="BR93" s="76">
        <f t="shared" si="76"/>
        <v>311.10000000000002</v>
      </c>
      <c r="BS93" s="76" t="str">
        <f t="shared" si="77"/>
        <v>na</v>
      </c>
      <c r="BT93" s="76" t="str">
        <f t="shared" si="78"/>
        <v>na</v>
      </c>
      <c r="BU93" s="76" t="str">
        <f t="shared" si="79"/>
        <v>na</v>
      </c>
      <c r="BW93" s="76">
        <f t="shared" si="90"/>
        <v>299.62</v>
      </c>
      <c r="BX93" s="76">
        <f t="shared" si="91"/>
        <v>548.71</v>
      </c>
      <c r="BY93" s="76">
        <f t="shared" si="92"/>
        <v>759.75</v>
      </c>
      <c r="BZ93" s="76">
        <f t="shared" si="93"/>
        <v>258.67</v>
      </c>
      <c r="CA93" s="76">
        <f t="shared" si="94"/>
        <v>179.57</v>
      </c>
      <c r="CB93" s="76" t="str">
        <f t="shared" si="95"/>
        <v>na</v>
      </c>
      <c r="CC93" s="76">
        <f t="shared" si="96"/>
        <v>267.55</v>
      </c>
      <c r="CD93" s="76" t="str">
        <f t="shared" si="97"/>
        <v>na</v>
      </c>
      <c r="CE93" s="76" t="str">
        <f t="shared" si="98"/>
        <v>na</v>
      </c>
      <c r="CF93" s="76" t="str">
        <f t="shared" si="99"/>
        <v>na</v>
      </c>
      <c r="CI93" s="111" t="s">
        <v>93</v>
      </c>
      <c r="CJ93" s="75">
        <v>29</v>
      </c>
      <c r="CK93" s="75">
        <v>34</v>
      </c>
      <c r="CL93" s="75">
        <v>120</v>
      </c>
      <c r="CM93" s="75">
        <v>43</v>
      </c>
      <c r="CN93" s="75">
        <v>44</v>
      </c>
      <c r="CO93" s="75"/>
      <c r="CP93" s="75"/>
      <c r="CQ93" s="75"/>
      <c r="CR93" s="75"/>
    </row>
    <row r="94" spans="1:96" x14ac:dyDescent="0.25">
      <c r="A94" s="10" t="s">
        <v>94</v>
      </c>
      <c r="B94" s="15">
        <v>46</v>
      </c>
      <c r="C94" s="15">
        <v>29</v>
      </c>
      <c r="D94" s="15">
        <v>50</v>
      </c>
      <c r="E94" s="15">
        <v>38</v>
      </c>
      <c r="F94" s="34">
        <v>44</v>
      </c>
      <c r="G94" s="32">
        <v>47</v>
      </c>
      <c r="H94" s="15">
        <v>35</v>
      </c>
      <c r="I94" s="15">
        <v>46</v>
      </c>
      <c r="J94" s="15">
        <v>35</v>
      </c>
      <c r="K94" s="50">
        <v>35</v>
      </c>
      <c r="L94" s="32">
        <v>163</v>
      </c>
      <c r="M94" s="15">
        <v>143</v>
      </c>
      <c r="N94" s="15">
        <v>167</v>
      </c>
      <c r="O94" s="15">
        <v>120</v>
      </c>
      <c r="P94" s="34">
        <v>112</v>
      </c>
      <c r="Q94" s="32">
        <v>58</v>
      </c>
      <c r="R94" s="15">
        <v>34</v>
      </c>
      <c r="S94" s="15">
        <v>34</v>
      </c>
      <c r="T94" s="15">
        <v>39</v>
      </c>
      <c r="U94" s="58">
        <v>39</v>
      </c>
      <c r="V94" s="32">
        <v>73</v>
      </c>
      <c r="W94" s="15">
        <v>41</v>
      </c>
      <c r="X94" s="15">
        <v>61</v>
      </c>
      <c r="Y94" s="15">
        <v>49</v>
      </c>
      <c r="Z94" s="34">
        <v>59</v>
      </c>
      <c r="AA94" s="56"/>
      <c r="AB94" s="21"/>
      <c r="AC94" s="21"/>
      <c r="AD94" s="21"/>
      <c r="AE94" s="57"/>
      <c r="AF94" s="32">
        <v>62</v>
      </c>
      <c r="AG94" s="15">
        <v>57</v>
      </c>
      <c r="AH94" s="15">
        <v>43</v>
      </c>
      <c r="AI94" s="15">
        <v>80</v>
      </c>
      <c r="AJ94" s="34">
        <v>63</v>
      </c>
      <c r="AK94" s="56"/>
      <c r="AL94" s="21"/>
      <c r="AM94" s="21"/>
      <c r="AN94" s="21"/>
      <c r="AO94" s="57"/>
      <c r="AP94" s="29">
        <v>1360</v>
      </c>
      <c r="AQ94" s="22">
        <v>1246</v>
      </c>
      <c r="AR94" s="22">
        <v>989</v>
      </c>
      <c r="AS94" s="22">
        <v>1187</v>
      </c>
      <c r="AT94" s="23">
        <v>1254</v>
      </c>
      <c r="AU94" s="32"/>
      <c r="AV94" s="15"/>
      <c r="AW94" s="15"/>
      <c r="AX94" s="15"/>
      <c r="AY94" s="51"/>
      <c r="BA94" s="72">
        <f t="shared" si="60"/>
        <v>43</v>
      </c>
      <c r="BB94" s="73">
        <f t="shared" si="61"/>
        <v>39</v>
      </c>
      <c r="BC94" s="74">
        <f t="shared" si="62"/>
        <v>142</v>
      </c>
      <c r="BD94" s="74">
        <f t="shared" si="63"/>
        <v>37</v>
      </c>
      <c r="BE94" s="74">
        <f t="shared" si="64"/>
        <v>56</v>
      </c>
      <c r="BF94" s="74" t="str">
        <f t="shared" si="65"/>
        <v>na</v>
      </c>
      <c r="BG94" s="74">
        <f t="shared" si="66"/>
        <v>61</v>
      </c>
      <c r="BH94" s="74" t="str">
        <f t="shared" si="67"/>
        <v>na</v>
      </c>
      <c r="BI94" s="74">
        <f t="shared" si="68"/>
        <v>1229</v>
      </c>
      <c r="BJ94" s="74" t="str">
        <f t="shared" si="69"/>
        <v>na</v>
      </c>
      <c r="BL94" s="76">
        <f t="shared" si="70"/>
        <v>288.10000000000002</v>
      </c>
      <c r="BM94" s="76">
        <f t="shared" si="71"/>
        <v>478.53</v>
      </c>
      <c r="BN94" s="76">
        <f t="shared" si="72"/>
        <v>751.18</v>
      </c>
      <c r="BO94" s="76">
        <f t="shared" si="73"/>
        <v>206.09</v>
      </c>
      <c r="BP94" s="76">
        <f t="shared" si="74"/>
        <v>194.88</v>
      </c>
      <c r="BQ94" s="76" t="str">
        <f t="shared" si="75"/>
        <v>na</v>
      </c>
      <c r="BR94" s="76">
        <f t="shared" si="76"/>
        <v>311.10000000000002</v>
      </c>
      <c r="BS94" s="76" t="str">
        <f t="shared" si="77"/>
        <v>na</v>
      </c>
      <c r="BT94" s="76">
        <f t="shared" si="78"/>
        <v>288.45</v>
      </c>
      <c r="BU94" s="76" t="str">
        <f t="shared" si="79"/>
        <v>na</v>
      </c>
      <c r="BW94" s="76">
        <f t="shared" si="90"/>
        <v>247.77</v>
      </c>
      <c r="BX94" s="76">
        <f t="shared" si="91"/>
        <v>411.54</v>
      </c>
      <c r="BY94" s="76">
        <f t="shared" si="92"/>
        <v>646.01</v>
      </c>
      <c r="BZ94" s="76">
        <f t="shared" si="93"/>
        <v>177.24</v>
      </c>
      <c r="CA94" s="76">
        <f t="shared" si="94"/>
        <v>167.6</v>
      </c>
      <c r="CB94" s="76" t="str">
        <f t="shared" si="95"/>
        <v>na</v>
      </c>
      <c r="CC94" s="76">
        <f t="shared" si="96"/>
        <v>267.55</v>
      </c>
      <c r="CD94" s="76" t="str">
        <f t="shared" si="97"/>
        <v>na</v>
      </c>
      <c r="CE94" s="76">
        <f t="shared" si="98"/>
        <v>248.07</v>
      </c>
      <c r="CF94" s="76" t="str">
        <f t="shared" si="99"/>
        <v>na</v>
      </c>
      <c r="CI94" s="111" t="s">
        <v>94</v>
      </c>
      <c r="CJ94" s="75">
        <v>29</v>
      </c>
      <c r="CK94" s="75">
        <v>27</v>
      </c>
      <c r="CL94" s="75">
        <v>99</v>
      </c>
      <c r="CM94" s="145">
        <v>39</v>
      </c>
      <c r="CN94" s="75">
        <v>41</v>
      </c>
      <c r="CO94" s="75"/>
      <c r="CP94" s="75"/>
      <c r="CQ94" s="75">
        <v>989</v>
      </c>
      <c r="CR94" s="75"/>
    </row>
    <row r="95" spans="1:96" ht="15.75" thickBot="1" x14ac:dyDescent="0.3">
      <c r="A95" s="11" t="s">
        <v>95</v>
      </c>
      <c r="B95" s="18">
        <v>55</v>
      </c>
      <c r="C95" s="18">
        <v>37</v>
      </c>
      <c r="D95" s="18">
        <v>52</v>
      </c>
      <c r="E95" s="18">
        <v>57</v>
      </c>
      <c r="F95" s="53">
        <v>57</v>
      </c>
      <c r="G95" s="33">
        <v>45</v>
      </c>
      <c r="H95" s="18">
        <v>39</v>
      </c>
      <c r="I95" s="18">
        <v>41</v>
      </c>
      <c r="J95" s="18">
        <v>47</v>
      </c>
      <c r="K95" s="54">
        <v>44</v>
      </c>
      <c r="L95" s="33">
        <v>174</v>
      </c>
      <c r="M95" s="18">
        <v>155</v>
      </c>
      <c r="N95" s="18">
        <v>145</v>
      </c>
      <c r="O95" s="18">
        <v>171</v>
      </c>
      <c r="P95" s="53">
        <v>149</v>
      </c>
      <c r="Q95" s="33">
        <v>61</v>
      </c>
      <c r="R95" s="18">
        <v>60</v>
      </c>
      <c r="S95" s="18">
        <v>45</v>
      </c>
      <c r="T95" s="18">
        <v>65</v>
      </c>
      <c r="U95" s="54">
        <v>49</v>
      </c>
      <c r="V95" s="33">
        <v>59</v>
      </c>
      <c r="W95" s="18">
        <v>47</v>
      </c>
      <c r="X95" s="18">
        <v>85</v>
      </c>
      <c r="Y95" s="18">
        <v>87</v>
      </c>
      <c r="Z95" s="53">
        <v>85</v>
      </c>
      <c r="AA95" s="61"/>
      <c r="AB95" s="62"/>
      <c r="AC95" s="62"/>
      <c r="AD95" s="62"/>
      <c r="AE95" s="63"/>
      <c r="AF95" s="33"/>
      <c r="AG95" s="18"/>
      <c r="AH95" s="18"/>
      <c r="AI95" s="18"/>
      <c r="AJ95" s="53"/>
      <c r="AK95" s="61"/>
      <c r="AL95" s="62"/>
      <c r="AM95" s="62"/>
      <c r="AN95" s="62"/>
      <c r="AO95" s="63"/>
      <c r="AP95" s="31">
        <v>2283</v>
      </c>
      <c r="AQ95" s="24">
        <v>2013</v>
      </c>
      <c r="AR95" s="24">
        <v>1977</v>
      </c>
      <c r="AS95" s="24">
        <v>2032</v>
      </c>
      <c r="AT95" s="64">
        <v>1170</v>
      </c>
      <c r="AU95" s="33"/>
      <c r="AV95" s="18"/>
      <c r="AW95" s="18"/>
      <c r="AX95" s="18"/>
      <c r="AY95" s="55"/>
      <c r="BA95" s="72">
        <f t="shared" si="60"/>
        <v>55</v>
      </c>
      <c r="BB95" s="73">
        <f t="shared" si="61"/>
        <v>43</v>
      </c>
      <c r="BC95" s="74">
        <f t="shared" si="62"/>
        <v>158</v>
      </c>
      <c r="BD95" s="74">
        <f t="shared" si="63"/>
        <v>57</v>
      </c>
      <c r="BE95" s="74">
        <f t="shared" si="64"/>
        <v>76</v>
      </c>
      <c r="BF95" s="74" t="str">
        <f t="shared" si="65"/>
        <v>na</v>
      </c>
      <c r="BG95" s="74" t="str">
        <f t="shared" si="66"/>
        <v>na</v>
      </c>
      <c r="BH95" s="74" t="str">
        <f t="shared" si="67"/>
        <v>na</v>
      </c>
      <c r="BI95" s="74">
        <f t="shared" si="68"/>
        <v>2007</v>
      </c>
      <c r="BJ95" s="74" t="str">
        <f t="shared" si="69"/>
        <v>na</v>
      </c>
      <c r="BL95" s="76">
        <f t="shared" si="70"/>
        <v>368.5</v>
      </c>
      <c r="BM95" s="76">
        <f t="shared" si="71"/>
        <v>527.61</v>
      </c>
      <c r="BN95" s="76">
        <f t="shared" si="72"/>
        <v>835.82</v>
      </c>
      <c r="BO95" s="76">
        <f t="shared" si="73"/>
        <v>317.49</v>
      </c>
      <c r="BP95" s="76">
        <f t="shared" si="74"/>
        <v>264.48</v>
      </c>
      <c r="BQ95" s="76" t="str">
        <f t="shared" si="75"/>
        <v>na</v>
      </c>
      <c r="BR95" s="76" t="str">
        <f t="shared" si="76"/>
        <v>na</v>
      </c>
      <c r="BS95" s="76" t="str">
        <f t="shared" si="77"/>
        <v>na</v>
      </c>
      <c r="BT95" s="76">
        <f t="shared" si="78"/>
        <v>471.04</v>
      </c>
      <c r="BU95" s="76" t="str">
        <f t="shared" si="79"/>
        <v>na</v>
      </c>
      <c r="BW95" s="76">
        <f t="shared" si="90"/>
        <v>316.91000000000003</v>
      </c>
      <c r="BX95" s="76">
        <f t="shared" si="91"/>
        <v>453.74</v>
      </c>
      <c r="BY95" s="76">
        <f t="shared" si="92"/>
        <v>718.81</v>
      </c>
      <c r="BZ95" s="76">
        <f t="shared" si="93"/>
        <v>273.04000000000002</v>
      </c>
      <c r="CA95" s="76">
        <f t="shared" si="94"/>
        <v>227.45</v>
      </c>
      <c r="CB95" s="76" t="str">
        <f t="shared" si="95"/>
        <v>na</v>
      </c>
      <c r="CC95" s="76" t="str">
        <f t="shared" si="96"/>
        <v>na</v>
      </c>
      <c r="CD95" s="76" t="str">
        <f t="shared" si="97"/>
        <v>na</v>
      </c>
      <c r="CE95" s="76">
        <f t="shared" si="98"/>
        <v>405.09</v>
      </c>
      <c r="CF95" s="76" t="str">
        <f t="shared" si="99"/>
        <v>na</v>
      </c>
      <c r="CI95" s="111" t="s">
        <v>95</v>
      </c>
      <c r="CJ95" s="75">
        <v>37</v>
      </c>
      <c r="CK95" s="75">
        <v>29</v>
      </c>
      <c r="CL95" s="75">
        <v>109</v>
      </c>
      <c r="CM95" s="75">
        <v>37</v>
      </c>
      <c r="CN95" s="75">
        <v>47</v>
      </c>
      <c r="CO95" s="75">
        <v>13</v>
      </c>
      <c r="CP95" s="75"/>
      <c r="CQ95" s="75"/>
      <c r="CR95" s="75">
        <v>1170</v>
      </c>
    </row>
  </sheetData>
  <sheetProtection algorithmName="SHA-512" hashValue="Psfl328ov9qklL7U+WNF1xcDX1HZmWMqHU/yZ+ktA6wMPmwpChKoYXBC53YWDYPuKjPJnPKb08nM6Pcv3bX6bw==" saltValue="j6ea6VYaualuImOE9bFFSQ==" spinCount="100000" sheet="1" objects="1" scenarios="1"/>
  <mergeCells count="3">
    <mergeCell ref="BL2:BU2"/>
    <mergeCell ref="BL4:BU4"/>
    <mergeCell ref="BA4:BJ4"/>
  </mergeCells>
  <conditionalFormatting sqref="BA6:BA95">
    <cfRule type="expression" dxfId="1" priority="18">
      <formula>B6=1</formula>
    </cfRule>
  </conditionalFormatting>
  <conditionalFormatting sqref="BA2">
    <cfRule type="expression" dxfId="0" priority="2">
      <formula>B2=1</formula>
    </cfRule>
  </conditionalFormatting>
  <pageMargins left="0.45" right="0.2" top="0.5" bottom="0.2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2015 Pmt</vt:lpstr>
      <vt:lpstr>2015 Detail</vt:lpstr>
      <vt:lpstr>'2015 Pmt'!CoYld</vt:lpstr>
      <vt:lpstr>CoYld</vt:lpstr>
      <vt:lpstr>'2015 Pmt'!PLC_Plug</vt:lpstr>
      <vt:lpstr>'2015 Detail'!Print_Area</vt:lpstr>
      <vt:lpstr>'2015 Pmt'!Print_Area</vt:lpstr>
      <vt:lpstr>'2015 Pmt'!Print_Titles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Andrew Swenson</cp:lastModifiedBy>
  <cp:lastPrinted>2016-03-17T04:04:59Z</cp:lastPrinted>
  <dcterms:created xsi:type="dcterms:W3CDTF">2014-02-28T16:04:24Z</dcterms:created>
  <dcterms:modified xsi:type="dcterms:W3CDTF">2016-08-25T19:36:51Z</dcterms:modified>
</cp:coreProperties>
</file>