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/Users/AndyMacBookAir/Documents/Extension/Webpage/2016/"/>
    </mc:Choice>
  </mc:AlternateContent>
  <workbookProtection workbookPassword="D956" lockStructure="1"/>
  <bookViews>
    <workbookView xWindow="76800" yWindow="460" windowWidth="25600" windowHeight="28260" tabRatio="500"/>
  </bookViews>
  <sheets>
    <sheet name="NDSU, U of M Potato Extension 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1" i="1"/>
  <c r="A14" i="1"/>
  <c r="A15" i="1"/>
  <c r="A16" i="1"/>
  <c r="A17" i="1"/>
  <c r="A18" i="1"/>
  <c r="A19" i="1"/>
  <c r="A13" i="1"/>
  <c r="A6" i="1"/>
  <c r="A7" i="1"/>
  <c r="A8" i="1"/>
  <c r="A9" i="1"/>
  <c r="A10" i="1"/>
  <c r="A11" i="1"/>
  <c r="A5" i="1"/>
  <c r="K5" i="1"/>
  <c r="D6" i="1"/>
  <c r="B5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J5" i="1"/>
  <c r="C5" i="1"/>
  <c r="P7" i="1"/>
  <c r="G27" i="1"/>
  <c r="F27" i="1"/>
  <c r="E27" i="1"/>
  <c r="D27" i="1"/>
  <c r="C27" i="1"/>
  <c r="O7" i="1"/>
  <c r="G26" i="1"/>
  <c r="F26" i="1"/>
  <c r="E26" i="1"/>
  <c r="D26" i="1"/>
  <c r="C26" i="1"/>
  <c r="N7" i="1"/>
  <c r="G25" i="1"/>
  <c r="F25" i="1"/>
  <c r="E25" i="1"/>
  <c r="D25" i="1"/>
  <c r="C25" i="1"/>
  <c r="M7" i="1"/>
  <c r="G24" i="1"/>
  <c r="F24" i="1"/>
  <c r="E24" i="1"/>
  <c r="D24" i="1"/>
  <c r="C24" i="1"/>
  <c r="L7" i="1"/>
  <c r="G23" i="1"/>
  <c r="F23" i="1"/>
  <c r="E23" i="1"/>
  <c r="D23" i="1"/>
  <c r="C23" i="1"/>
  <c r="K7" i="1"/>
  <c r="G22" i="1"/>
  <c r="F22" i="1"/>
  <c r="E22" i="1"/>
  <c r="D22" i="1"/>
  <c r="C22" i="1"/>
  <c r="J7" i="1"/>
  <c r="G21" i="1"/>
  <c r="F21" i="1"/>
  <c r="E21" i="1"/>
  <c r="D21" i="1"/>
  <c r="C21" i="1"/>
  <c r="P6" i="1"/>
  <c r="G19" i="1"/>
  <c r="F19" i="1"/>
  <c r="E19" i="1"/>
  <c r="D19" i="1"/>
  <c r="C19" i="1"/>
  <c r="O6" i="1"/>
  <c r="G18" i="1"/>
  <c r="F18" i="1"/>
  <c r="E18" i="1"/>
  <c r="D18" i="1"/>
  <c r="C18" i="1"/>
  <c r="N6" i="1"/>
  <c r="G17" i="1"/>
  <c r="F17" i="1"/>
  <c r="E17" i="1"/>
  <c r="D17" i="1"/>
  <c r="C17" i="1"/>
  <c r="M6" i="1"/>
  <c r="G16" i="1"/>
  <c r="F16" i="1"/>
  <c r="E16" i="1"/>
  <c r="D16" i="1"/>
  <c r="C16" i="1"/>
  <c r="L6" i="1"/>
  <c r="G15" i="1"/>
  <c r="F15" i="1"/>
  <c r="E15" i="1"/>
  <c r="D15" i="1"/>
  <c r="C15" i="1"/>
  <c r="K6" i="1"/>
  <c r="G14" i="1"/>
  <c r="F14" i="1"/>
  <c r="E14" i="1"/>
  <c r="D14" i="1"/>
  <c r="C14" i="1"/>
  <c r="J6" i="1"/>
  <c r="G13" i="1"/>
  <c r="F13" i="1"/>
  <c r="E13" i="1"/>
  <c r="D13" i="1"/>
  <c r="C13" i="1"/>
  <c r="P5" i="1"/>
  <c r="G11" i="1"/>
  <c r="F11" i="1"/>
  <c r="E11" i="1"/>
  <c r="D11" i="1"/>
  <c r="C11" i="1"/>
  <c r="O5" i="1"/>
  <c r="G10" i="1"/>
  <c r="F10" i="1"/>
  <c r="E10" i="1"/>
  <c r="D10" i="1"/>
  <c r="C10" i="1"/>
  <c r="N5" i="1"/>
  <c r="G9" i="1"/>
  <c r="F9" i="1"/>
  <c r="E9" i="1"/>
  <c r="D9" i="1"/>
  <c r="C9" i="1"/>
  <c r="M5" i="1"/>
  <c r="G8" i="1"/>
  <c r="F8" i="1"/>
  <c r="E8" i="1"/>
  <c r="D8" i="1"/>
  <c r="C8" i="1"/>
  <c r="L5" i="1"/>
  <c r="G7" i="1"/>
  <c r="F7" i="1"/>
  <c r="E7" i="1"/>
  <c r="D7" i="1"/>
  <c r="C7" i="1"/>
  <c r="G6" i="1"/>
  <c r="F6" i="1"/>
  <c r="E6" i="1"/>
  <c r="C6" i="1"/>
  <c r="G5" i="1"/>
  <c r="F5" i="1"/>
  <c r="E5" i="1"/>
  <c r="D5" i="1"/>
</calcChain>
</file>

<file path=xl/comments1.xml><?xml version="1.0" encoding="utf-8"?>
<comments xmlns="http://schemas.openxmlformats.org/spreadsheetml/2006/main">
  <authors>
    <author>Microsoft Office User</author>
  </authors>
  <commentList>
    <comment ref="C3" authorId="0">
      <text>
        <r>
          <rPr>
            <sz val="10"/>
            <color indexed="81"/>
            <rFont val="Calibri"/>
          </rPr>
          <t>Seed piece size can be changed by user and cwt/a of seed will be calculated.</t>
        </r>
      </text>
    </comment>
    <comment ref="J3" authorId="0">
      <text>
        <r>
          <rPr>
            <sz val="10"/>
            <color indexed="81"/>
            <rFont val="Calibri"/>
          </rPr>
          <t xml:space="preserve">Within-row spacing can be changed by user. This will adjust cwt/acre of seed table. 
</t>
        </r>
      </text>
    </comment>
    <comment ref="I5" authorId="0">
      <text>
        <r>
          <rPr>
            <b/>
            <sz val="10"/>
            <color indexed="81"/>
            <rFont val="Calibri"/>
          </rPr>
          <t xml:space="preserve">Row spacing can be changed by user and changes will be reflected on both talbes. </t>
        </r>
      </text>
    </comment>
  </commentList>
</comments>
</file>

<file path=xl/sharedStrings.xml><?xml version="1.0" encoding="utf-8"?>
<sst xmlns="http://schemas.openxmlformats.org/spreadsheetml/2006/main" count="10" uniqueCount="9">
  <si>
    <t>Seed potatoes required to plant one acre in cwt/a</t>
  </si>
  <si>
    <t>Plant population based on row and within-row spacing</t>
  </si>
  <si>
    <t>Seed piece size (oz)</t>
  </si>
  <si>
    <t>Within-row spacing (inch)</t>
  </si>
  <si>
    <t>Row spacing</t>
  </si>
  <si>
    <t>Within-row spacing</t>
  </si>
  <si>
    <t>cwt/acre of seed</t>
  </si>
  <si>
    <t>Plant population (number)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</si>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</sst>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0"/>
      <color indexed="81"/>
      <name val="Calibri"/>
    </font>
    <font>
      <sz val="16"/>
      <color theme="1"/>
      <name val="Arial "/>
    </font>
    <font>
      <sz val="12"/>
      <color theme="1"/>
      <name val="Arial "/>
    </font>
    <font>
      <sz val="8"/>
      <name val="Calibri"/>
      <family val="2"/>
      <scheme val="minor"/>
    </font>
    <font>
      <b/>
      <sz val="11"/>
      <color theme="1"/>
      <name val="Arial "/>
    </font>
    <font>
      <sz val="11"/>
      <color theme="1"/>
      <name val="Arial 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3" fontId="6" fillId="0" borderId="0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325863</xdr:colOff>
      <xdr:row>10</xdr:row>
      <xdr:rowOff>172720</xdr:rowOff>
    </xdr:from>
    <xdr:to>
      <xdr:col>15</xdr:col>
      <xdr:colOff>282448</xdr:colOff>
      <xdr:row>14</xdr:row>
      <xdr:rowOff>201168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5703" y="2499360"/>
          <a:ext cx="3918985" cy="841248"/>
        </a:xfrm>
        <a:prstGeom prst="rect">
          <a:avLst/>
        </a:prstGeom>
      </xdr:spPr>
    </xdr:pic>
    <xdr:clientData/>
  </xdr:twoCellAnchor>
  <xdr:twoCellAnchor editAs="oneCell">
    <xdr:from>
      <xdr:col>9</xdr:col>
      <xdr:colOff>548640</xdr:colOff>
      <xdr:row>18</xdr:row>
      <xdr:rowOff>162560</xdr:rowOff>
    </xdr:from>
    <xdr:to>
      <xdr:col>14</xdr:col>
      <xdr:colOff>81280</xdr:colOff>
      <xdr:row>23</xdr:row>
      <xdr:rowOff>130094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8080" y="4114800"/>
          <a:ext cx="2326640" cy="98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P27"/>
  <sheetViews>
    <sheetView tabSelected="1" zoomScale="125" zoomScaleNormal="125" zoomScalePageLayoutView="125" workbookViewId="0">
      <selection activeCell="J31" sqref="I31:J31"/>
    </sheetView>
  </sheetViews>
  <sheetFormatPr baseColWidth="10" defaultRowHeight="16" x14ac:dyDescent="0.2"/>
  <cols>
    <col min="1" max="1" width="8" style="2" bestFit="1" customWidth="1"/>
    <col min="2" max="2" width="10.5" style="2" bestFit="1" customWidth="1"/>
    <col min="3" max="7" width="5.6640625" style="3" customWidth="1"/>
    <col min="8" max="8" width="2.6640625" style="2" customWidth="1"/>
    <col min="9" max="9" width="8" style="2" bestFit="1" customWidth="1"/>
    <col min="10" max="16" width="7.33203125" style="2" customWidth="1"/>
    <col min="17" max="16384" width="10.83203125" style="2"/>
  </cols>
  <sheetData>
    <row r="1" spans="1:16" s="1" customFormat="1" ht="24" customHeight="1" x14ac:dyDescent="0.2">
      <c r="A1" s="17" t="s">
        <v>0</v>
      </c>
      <c r="B1" s="17"/>
      <c r="C1" s="17"/>
      <c r="D1" s="17"/>
      <c r="E1" s="17"/>
      <c r="F1" s="17"/>
      <c r="G1" s="17"/>
      <c r="H1" s="4"/>
      <c r="I1" s="17" t="s">
        <v>1</v>
      </c>
      <c r="J1" s="17"/>
      <c r="K1" s="17"/>
      <c r="L1" s="17"/>
      <c r="M1" s="17"/>
      <c r="N1" s="17"/>
      <c r="O1" s="17"/>
      <c r="P1" s="17"/>
    </row>
    <row r="2" spans="1:16" x14ac:dyDescent="0.2">
      <c r="A2" s="4"/>
      <c r="B2" s="4"/>
      <c r="C2" s="18" t="s">
        <v>2</v>
      </c>
      <c r="D2" s="18"/>
      <c r="E2" s="18"/>
      <c r="F2" s="18"/>
      <c r="G2" s="18"/>
      <c r="H2" s="4"/>
      <c r="I2" s="4"/>
      <c r="J2" s="18" t="s">
        <v>3</v>
      </c>
      <c r="K2" s="18"/>
      <c r="L2" s="18"/>
      <c r="M2" s="18"/>
      <c r="N2" s="18"/>
      <c r="O2" s="18"/>
      <c r="P2" s="18"/>
    </row>
    <row r="3" spans="1:16" ht="31" customHeight="1" x14ac:dyDescent="0.2">
      <c r="A3" s="5" t="s">
        <v>4</v>
      </c>
      <c r="B3" s="5" t="s">
        <v>5</v>
      </c>
      <c r="C3" s="6">
        <v>1.5</v>
      </c>
      <c r="D3" s="6">
        <v>1.75</v>
      </c>
      <c r="E3" s="6">
        <v>2</v>
      </c>
      <c r="F3" s="6">
        <v>2.25</v>
      </c>
      <c r="G3" s="6">
        <v>2.5</v>
      </c>
      <c r="H3" s="4"/>
      <c r="I3" s="5" t="s">
        <v>4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12</v>
      </c>
      <c r="P3" s="6">
        <v>14</v>
      </c>
    </row>
    <row r="4" spans="1:16" x14ac:dyDescent="0.2">
      <c r="A4" s="7"/>
      <c r="B4" s="7"/>
      <c r="C4" s="16" t="s">
        <v>6</v>
      </c>
      <c r="D4" s="16"/>
      <c r="E4" s="16"/>
      <c r="F4" s="16"/>
      <c r="G4" s="16"/>
      <c r="H4" s="4"/>
      <c r="I4" s="7"/>
      <c r="J4" s="19" t="s">
        <v>7</v>
      </c>
      <c r="K4" s="19"/>
      <c r="L4" s="19"/>
      <c r="M4" s="19"/>
      <c r="N4" s="19"/>
      <c r="O4" s="19"/>
      <c r="P4" s="19"/>
    </row>
    <row r="5" spans="1:16" x14ac:dyDescent="0.2">
      <c r="A5" s="7">
        <f>I$5</f>
        <v>34</v>
      </c>
      <c r="B5" s="7">
        <f>J3</f>
        <v>6</v>
      </c>
      <c r="C5" s="8">
        <f>($J$5*C$3)/1600</f>
        <v>28.826470588235292</v>
      </c>
      <c r="D5" s="8">
        <f>($J$5*D3)/1600</f>
        <v>33.630882352941178</v>
      </c>
      <c r="E5" s="8">
        <f>($J$5*E3)/1600</f>
        <v>38.435294117647061</v>
      </c>
      <c r="F5" s="8">
        <f>($J$5*F3)/1600</f>
        <v>43.239705882352936</v>
      </c>
      <c r="G5" s="8">
        <f>($J$5*G3)/1600</f>
        <v>48.044117647058819</v>
      </c>
      <c r="H5" s="4"/>
      <c r="I5" s="7">
        <v>34</v>
      </c>
      <c r="J5" s="9">
        <f t="shared" ref="J5:P5" si="0">((43560/($I$5/12))*12)/J3</f>
        <v>30748.235294117647</v>
      </c>
      <c r="K5" s="9">
        <f t="shared" si="0"/>
        <v>26355.63025210084</v>
      </c>
      <c r="L5" s="9">
        <f t="shared" si="0"/>
        <v>23061.176470588234</v>
      </c>
      <c r="M5" s="9">
        <f t="shared" si="0"/>
        <v>20498.823529411762</v>
      </c>
      <c r="N5" s="9">
        <f t="shared" si="0"/>
        <v>18448.941176470587</v>
      </c>
      <c r="O5" s="9">
        <f t="shared" si="0"/>
        <v>15374.117647058823</v>
      </c>
      <c r="P5" s="9">
        <f t="shared" si="0"/>
        <v>13177.81512605042</v>
      </c>
    </row>
    <row r="6" spans="1:16" x14ac:dyDescent="0.2">
      <c r="A6" s="7">
        <f t="shared" ref="A6:A11" si="1">I$5</f>
        <v>34</v>
      </c>
      <c r="B6" s="7">
        <f>K3</f>
        <v>7</v>
      </c>
      <c r="C6" s="8">
        <f>($K$5*C$3)/1600</f>
        <v>24.708403361344537</v>
      </c>
      <c r="D6" s="8">
        <f>($K$5*D$3)/1600</f>
        <v>28.826470588235292</v>
      </c>
      <c r="E6" s="8">
        <f>($K$5*E$3)/1600</f>
        <v>32.944537815126047</v>
      </c>
      <c r="F6" s="8">
        <f>($K$5*F$3)/1600</f>
        <v>37.062605042016806</v>
      </c>
      <c r="G6" s="8">
        <f>($K$5*G$3)/1600</f>
        <v>41.180672268907564</v>
      </c>
      <c r="H6" s="4"/>
      <c r="I6" s="7">
        <v>36</v>
      </c>
      <c r="J6" s="9">
        <f t="shared" ref="J6:P6" si="2">((43560/($I$6/12))*12)/J3</f>
        <v>29040</v>
      </c>
      <c r="K6" s="9">
        <f t="shared" si="2"/>
        <v>24891.428571428572</v>
      </c>
      <c r="L6" s="9">
        <f t="shared" si="2"/>
        <v>21780</v>
      </c>
      <c r="M6" s="9">
        <f t="shared" si="2"/>
        <v>19360</v>
      </c>
      <c r="N6" s="9">
        <f t="shared" si="2"/>
        <v>17424</v>
      </c>
      <c r="O6" s="9">
        <f t="shared" si="2"/>
        <v>14520</v>
      </c>
      <c r="P6" s="9">
        <f t="shared" si="2"/>
        <v>12445.714285714286</v>
      </c>
    </row>
    <row r="7" spans="1:16" x14ac:dyDescent="0.2">
      <c r="A7" s="7">
        <f t="shared" si="1"/>
        <v>34</v>
      </c>
      <c r="B7" s="7">
        <f>L3</f>
        <v>8</v>
      </c>
      <c r="C7" s="8">
        <f>($L$5*C$3)/1600</f>
        <v>21.619852941176468</v>
      </c>
      <c r="D7" s="8">
        <f>($L$5*D$3)/1600</f>
        <v>25.223161764705882</v>
      </c>
      <c r="E7" s="8">
        <f>($L$5*E$3)/1600</f>
        <v>28.826470588235292</v>
      </c>
      <c r="F7" s="8">
        <f>($L$5*F$3)/1600</f>
        <v>32.429779411764706</v>
      </c>
      <c r="G7" s="8">
        <f>($L$5*G$3)/1600</f>
        <v>36.033088235294116</v>
      </c>
      <c r="H7" s="4"/>
      <c r="I7" s="10">
        <v>38</v>
      </c>
      <c r="J7" s="11">
        <f t="shared" ref="J7:P7" si="3">((43560/($I$7/12))*12)/J3</f>
        <v>27511.578947368424</v>
      </c>
      <c r="K7" s="11">
        <f t="shared" si="3"/>
        <v>23581.353383458649</v>
      </c>
      <c r="L7" s="11">
        <f t="shared" si="3"/>
        <v>20633.684210526317</v>
      </c>
      <c r="M7" s="11">
        <f t="shared" si="3"/>
        <v>18341.052631578947</v>
      </c>
      <c r="N7" s="11">
        <f t="shared" si="3"/>
        <v>16506.947368421053</v>
      </c>
      <c r="O7" s="11">
        <f t="shared" si="3"/>
        <v>13755.789473684212</v>
      </c>
      <c r="P7" s="11">
        <f t="shared" si="3"/>
        <v>11790.676691729324</v>
      </c>
    </row>
    <row r="8" spans="1:16" x14ac:dyDescent="0.2">
      <c r="A8" s="7">
        <f t="shared" si="1"/>
        <v>34</v>
      </c>
      <c r="B8" s="7">
        <f>M3</f>
        <v>9</v>
      </c>
      <c r="C8" s="8">
        <f>($M$5*C$3)/1600</f>
        <v>19.217647058823527</v>
      </c>
      <c r="D8" s="8">
        <f>($M$5*D$3)/1600</f>
        <v>22.420588235294119</v>
      </c>
      <c r="E8" s="8">
        <f>($M$5*E$3)/1600</f>
        <v>25.623529411764704</v>
      </c>
      <c r="F8" s="8">
        <f>($M$5*F$3)/1600</f>
        <v>28.826470588235289</v>
      </c>
      <c r="G8" s="8">
        <f>($M$5*G$3)/1600</f>
        <v>32.029411764705877</v>
      </c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7">
        <f t="shared" si="1"/>
        <v>34</v>
      </c>
      <c r="B9" s="7">
        <f>N3</f>
        <v>10</v>
      </c>
      <c r="C9" s="8">
        <f>($N$5*C$3)/1600</f>
        <v>17.295882352941177</v>
      </c>
      <c r="D9" s="8">
        <f>($N$5*D$3)/1600</f>
        <v>20.178529411764703</v>
      </c>
      <c r="E9" s="8">
        <f>($N$5*E$3)/1600</f>
        <v>23.061176470588233</v>
      </c>
      <c r="F9" s="8">
        <f>($N$5*F$3)/1600</f>
        <v>25.943823529411766</v>
      </c>
      <c r="G9" s="8">
        <f>($N$5*G$3)/1600</f>
        <v>28.826470588235292</v>
      </c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7">
        <f t="shared" si="1"/>
        <v>34</v>
      </c>
      <c r="B10" s="7">
        <f>O3</f>
        <v>12</v>
      </c>
      <c r="C10" s="8">
        <f>($O$5*C$3)/1600</f>
        <v>14.413235294117646</v>
      </c>
      <c r="D10" s="8">
        <f>($O$5*D$3)/1600</f>
        <v>16.815441176470589</v>
      </c>
      <c r="E10" s="8">
        <f>($O$5*E$3)/1600</f>
        <v>19.21764705882353</v>
      </c>
      <c r="F10" s="8">
        <f>($O$5*F$3)/1600</f>
        <v>21.619852941176468</v>
      </c>
      <c r="G10" s="8">
        <f>($O$5*G$3)/1600</f>
        <v>24.022058823529409</v>
      </c>
      <c r="H10" s="4"/>
      <c r="I10" s="4"/>
      <c r="J10" s="7"/>
      <c r="K10" s="7"/>
      <c r="L10" s="7"/>
      <c r="M10" s="7"/>
      <c r="N10" s="7"/>
      <c r="O10" s="7"/>
      <c r="P10" s="7"/>
    </row>
    <row r="11" spans="1:16" x14ac:dyDescent="0.2">
      <c r="A11" s="7">
        <f t="shared" si="1"/>
        <v>34</v>
      </c>
      <c r="B11" s="7">
        <f>P3</f>
        <v>14</v>
      </c>
      <c r="C11" s="8">
        <f>($P$5*C$3)/1600</f>
        <v>12.354201680672269</v>
      </c>
      <c r="D11" s="8">
        <f>($P$5*D$3)/1600</f>
        <v>14.413235294117646</v>
      </c>
      <c r="E11" s="8">
        <f>($P$5*E$3)/1600</f>
        <v>16.472268907563024</v>
      </c>
      <c r="F11" s="8">
        <f>($P$5*F$3)/1600</f>
        <v>18.531302521008403</v>
      </c>
      <c r="G11" s="8">
        <f>($P$5*G$3)/1600</f>
        <v>20.590336134453782</v>
      </c>
      <c r="H11" s="4"/>
      <c r="I11" s="4"/>
      <c r="J11" s="16"/>
      <c r="K11" s="16"/>
      <c r="L11" s="16"/>
      <c r="M11" s="16"/>
      <c r="N11" s="16"/>
      <c r="O11" s="16"/>
      <c r="P11" s="16"/>
    </row>
    <row r="12" spans="1:16" x14ac:dyDescent="0.2">
      <c r="A12" s="7"/>
      <c r="B12" s="7"/>
      <c r="C12" s="8"/>
      <c r="D12" s="8"/>
      <c r="E12" s="8"/>
      <c r="F12" s="8"/>
      <c r="G12" s="8"/>
      <c r="H12" s="4"/>
      <c r="I12" s="12" t="s">
        <v>8</v>
      </c>
      <c r="J12" s="13"/>
      <c r="K12" s="13"/>
      <c r="L12" s="13"/>
      <c r="M12" s="13"/>
      <c r="N12" s="13"/>
      <c r="O12" s="13"/>
      <c r="P12" s="13"/>
    </row>
    <row r="13" spans="1:16" x14ac:dyDescent="0.2">
      <c r="A13" s="7">
        <f>I$6</f>
        <v>36</v>
      </c>
      <c r="B13" s="7">
        <f>J3</f>
        <v>6</v>
      </c>
      <c r="C13" s="8">
        <f>($J$6*C$3)/1600</f>
        <v>27.225000000000001</v>
      </c>
      <c r="D13" s="8">
        <f>($J$6*D$3)/1600</f>
        <v>31.762499999999999</v>
      </c>
      <c r="E13" s="8">
        <f>($J$6*E$3)/1600</f>
        <v>36.299999999999997</v>
      </c>
      <c r="F13" s="8">
        <f>($J$6*F$3)/1600</f>
        <v>40.837499999999999</v>
      </c>
      <c r="G13" s="8">
        <f>($J$6*G$3)/1600</f>
        <v>45.375</v>
      </c>
      <c r="H13" s="4"/>
      <c r="I13" s="12"/>
      <c r="J13" s="14"/>
      <c r="K13" s="14"/>
      <c r="L13" s="14"/>
      <c r="M13" s="14"/>
      <c r="N13" s="14"/>
      <c r="O13" s="14"/>
      <c r="P13" s="14"/>
    </row>
    <row r="14" spans="1:16" x14ac:dyDescent="0.2">
      <c r="A14" s="7">
        <f t="shared" ref="A14:A19" si="4">I$6</f>
        <v>36</v>
      </c>
      <c r="B14" s="7">
        <f>K3</f>
        <v>7</v>
      </c>
      <c r="C14" s="8">
        <f>($K$6*C$3)/1600</f>
        <v>23.335714285714285</v>
      </c>
      <c r="D14" s="8">
        <f>($K$6*D$3)/1600</f>
        <v>27.225000000000001</v>
      </c>
      <c r="E14" s="8">
        <f>($K$6*E$3)/1600</f>
        <v>31.114285714285714</v>
      </c>
      <c r="F14" s="8">
        <f>($K$6*F$3)/1600</f>
        <v>35.003571428571433</v>
      </c>
      <c r="G14" s="8">
        <f>($K$6*G$3)/1600</f>
        <v>38.892857142857146</v>
      </c>
      <c r="H14" s="4"/>
      <c r="I14" s="12"/>
      <c r="J14" s="14"/>
      <c r="K14" s="14"/>
      <c r="L14" s="14"/>
      <c r="M14" s="14"/>
      <c r="N14" s="14"/>
      <c r="O14" s="14"/>
      <c r="P14" s="14"/>
    </row>
    <row r="15" spans="1:16" x14ac:dyDescent="0.2">
      <c r="A15" s="7">
        <f t="shared" si="4"/>
        <v>36</v>
      </c>
      <c r="B15" s="7">
        <f>L3</f>
        <v>8</v>
      </c>
      <c r="C15" s="8">
        <f>($L$6*C$3)/1600</f>
        <v>20.418749999999999</v>
      </c>
      <c r="D15" s="8">
        <f>($L$6*D$3)/1600</f>
        <v>23.821874999999999</v>
      </c>
      <c r="E15" s="8">
        <f>($L$6*E$3)/1600</f>
        <v>27.225000000000001</v>
      </c>
      <c r="F15" s="8">
        <f>($L$6*F$3)/1600</f>
        <v>30.628125000000001</v>
      </c>
      <c r="G15" s="8">
        <f>($L$6*G$3)/1600</f>
        <v>34.03125</v>
      </c>
      <c r="H15" s="4"/>
      <c r="I15" s="12"/>
      <c r="J15" s="14"/>
      <c r="K15" s="14"/>
      <c r="L15" s="14"/>
      <c r="M15" s="14"/>
      <c r="N15" s="14"/>
      <c r="O15" s="14"/>
      <c r="P15" s="14"/>
    </row>
    <row r="16" spans="1:16" x14ac:dyDescent="0.2">
      <c r="A16" s="7">
        <f t="shared" si="4"/>
        <v>36</v>
      </c>
      <c r="B16" s="7">
        <f>M3</f>
        <v>9</v>
      </c>
      <c r="C16" s="8">
        <f>($M$6*C$3)/1600</f>
        <v>18.149999999999999</v>
      </c>
      <c r="D16" s="8">
        <f>($M$6*D$3)/1600</f>
        <v>21.175000000000001</v>
      </c>
      <c r="E16" s="8">
        <f>($M$6*E$3)/1600</f>
        <v>24.2</v>
      </c>
      <c r="F16" s="8">
        <f>($M$6*F$3)/1600</f>
        <v>27.225000000000001</v>
      </c>
      <c r="G16" s="8">
        <f>($M$6*G$3)/1600</f>
        <v>30.25</v>
      </c>
      <c r="H16" s="4"/>
      <c r="I16" s="12"/>
      <c r="J16" s="14"/>
      <c r="K16" s="14"/>
      <c r="L16" s="14"/>
      <c r="M16" s="14"/>
      <c r="N16" s="14"/>
      <c r="O16" s="14"/>
      <c r="P16" s="14"/>
    </row>
    <row r="17" spans="1:16" x14ac:dyDescent="0.2">
      <c r="A17" s="7">
        <f t="shared" si="4"/>
        <v>36</v>
      </c>
      <c r="B17" s="7">
        <f>N3</f>
        <v>10</v>
      </c>
      <c r="C17" s="8">
        <f>($N$6*C$3)/1600</f>
        <v>16.335000000000001</v>
      </c>
      <c r="D17" s="8">
        <f>($N$6*D$3)/1600</f>
        <v>19.057500000000001</v>
      </c>
      <c r="E17" s="8">
        <f>($N$6*E$3)/1600</f>
        <v>21.78</v>
      </c>
      <c r="F17" s="8">
        <f>($N$6*F$3)/1600</f>
        <v>24.502500000000001</v>
      </c>
      <c r="G17" s="8">
        <f>($N$6*G$3)/1600</f>
        <v>27.225000000000001</v>
      </c>
      <c r="H17" s="4"/>
      <c r="I17" s="12"/>
      <c r="J17" s="14"/>
      <c r="K17" s="14"/>
      <c r="L17" s="14"/>
      <c r="M17" s="14"/>
      <c r="N17" s="14"/>
      <c r="O17" s="14"/>
      <c r="P17" s="14"/>
    </row>
    <row r="18" spans="1:16" x14ac:dyDescent="0.2">
      <c r="A18" s="7">
        <f t="shared" si="4"/>
        <v>36</v>
      </c>
      <c r="B18" s="7">
        <f>O3</f>
        <v>12</v>
      </c>
      <c r="C18" s="8">
        <f>($O$6*C$3)/1600</f>
        <v>13.612500000000001</v>
      </c>
      <c r="D18" s="8">
        <f>($O$6*D$3)/1600</f>
        <v>15.88125</v>
      </c>
      <c r="E18" s="8">
        <f>($O$6*E$3)/1600</f>
        <v>18.149999999999999</v>
      </c>
      <c r="F18" s="8">
        <f>($O$6*F$3)/1600</f>
        <v>20.418749999999999</v>
      </c>
      <c r="G18" s="8">
        <f>($O$6*G$3)/1600</f>
        <v>22.6875</v>
      </c>
      <c r="H18" s="4"/>
      <c r="I18" s="12"/>
      <c r="J18" s="12"/>
      <c r="K18" s="12"/>
      <c r="L18" s="12"/>
      <c r="M18" s="12"/>
      <c r="N18" s="12"/>
      <c r="O18" s="12"/>
      <c r="P18" s="12"/>
    </row>
    <row r="19" spans="1:16" x14ac:dyDescent="0.2">
      <c r="A19" s="7">
        <f t="shared" si="4"/>
        <v>36</v>
      </c>
      <c r="B19" s="7">
        <f>P3</f>
        <v>14</v>
      </c>
      <c r="C19" s="8">
        <f>($P$6*C$3)/1600</f>
        <v>11.667857142857143</v>
      </c>
      <c r="D19" s="8">
        <f>($P$6*D$3)/1600</f>
        <v>13.612500000000001</v>
      </c>
      <c r="E19" s="8">
        <f>($P$6*E$3)/1600</f>
        <v>15.557142857142857</v>
      </c>
      <c r="F19" s="8">
        <f>($P$6*F$3)/1600</f>
        <v>17.501785714285717</v>
      </c>
      <c r="G19" s="8">
        <f>($P$6*G$3)/1600</f>
        <v>19.446428571428573</v>
      </c>
      <c r="H19" s="4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A20" s="7"/>
      <c r="B20" s="7"/>
      <c r="C20" s="8"/>
      <c r="D20" s="8"/>
      <c r="E20" s="8"/>
      <c r="F20" s="8"/>
      <c r="G20" s="8"/>
      <c r="H20" s="4"/>
      <c r="I20" s="12"/>
      <c r="J20" s="12"/>
      <c r="K20" s="12"/>
      <c r="L20" s="12"/>
      <c r="M20" s="12"/>
      <c r="N20" s="12"/>
      <c r="O20" s="12"/>
      <c r="P20" s="12"/>
    </row>
    <row r="21" spans="1:16" x14ac:dyDescent="0.2">
      <c r="A21" s="7">
        <f>I$7</f>
        <v>38</v>
      </c>
      <c r="B21" s="7">
        <f>J3</f>
        <v>6</v>
      </c>
      <c r="C21" s="8">
        <f>($J$7*C$3)/1600</f>
        <v>25.792105263157897</v>
      </c>
      <c r="D21" s="8">
        <f>($J$7*D$3)/1600</f>
        <v>30.090789473684211</v>
      </c>
      <c r="E21" s="8">
        <f>($J$7*E$3)/1600</f>
        <v>34.389473684210529</v>
      </c>
      <c r="F21" s="8">
        <f>($J$7*F$3)/1600</f>
        <v>38.688157894736847</v>
      </c>
      <c r="G21" s="8">
        <f>($J$7*G$3)/1600</f>
        <v>42.986842105263158</v>
      </c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7">
        <f t="shared" ref="A22:A27" si="5">I$7</f>
        <v>38</v>
      </c>
      <c r="B22" s="7">
        <f>K3</f>
        <v>7</v>
      </c>
      <c r="C22" s="8">
        <f>($K$7*C$3)/1600</f>
        <v>22.10751879699248</v>
      </c>
      <c r="D22" s="8">
        <f>($K$7*D$3)/1600</f>
        <v>25.792105263157897</v>
      </c>
      <c r="E22" s="8">
        <f>($K$7*E$3)/1600</f>
        <v>29.47669172932331</v>
      </c>
      <c r="F22" s="8">
        <f>($K$7*F$3)/1600</f>
        <v>33.161278195488727</v>
      </c>
      <c r="G22" s="8">
        <f>($K$7*G$3)/1600</f>
        <v>36.84586466165414</v>
      </c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7">
        <f t="shared" si="5"/>
        <v>38</v>
      </c>
      <c r="B23" s="7">
        <f>L3</f>
        <v>8</v>
      </c>
      <c r="C23" s="8">
        <f>($L$7*C$3)/1600</f>
        <v>19.34407894736842</v>
      </c>
      <c r="D23" s="8">
        <f>($L$7*D$3)/1600</f>
        <v>22.568092105263158</v>
      </c>
      <c r="E23" s="8">
        <f>($L$7*E$3)/1600</f>
        <v>25.792105263157897</v>
      </c>
      <c r="F23" s="8">
        <f>($L$7*F$3)/1600</f>
        <v>29.016118421052635</v>
      </c>
      <c r="G23" s="8">
        <f>($L$7*G$3)/1600</f>
        <v>32.24013157894737</v>
      </c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7">
        <f t="shared" si="5"/>
        <v>38</v>
      </c>
      <c r="B24" s="7">
        <f>M3</f>
        <v>9</v>
      </c>
      <c r="C24" s="8">
        <f>($M$7*C$3)/1600</f>
        <v>17.194736842105261</v>
      </c>
      <c r="D24" s="8">
        <f>($M$7*D$3)/1600</f>
        <v>20.060526315789474</v>
      </c>
      <c r="E24" s="8">
        <f>($M$7*E$3)/1600</f>
        <v>22.926315789473684</v>
      </c>
      <c r="F24" s="8">
        <f>($M$7*F$3)/1600</f>
        <v>25.792105263157893</v>
      </c>
      <c r="G24" s="8">
        <f>($M$7*G$3)/1600</f>
        <v>28.657894736842103</v>
      </c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7">
        <f t="shared" si="5"/>
        <v>38</v>
      </c>
      <c r="B25" s="7">
        <f>N3</f>
        <v>10</v>
      </c>
      <c r="C25" s="8">
        <f>($N$7*C$3)/1600</f>
        <v>15.475263157894737</v>
      </c>
      <c r="D25" s="8">
        <f>($N$7*D$3)/1600</f>
        <v>18.054473684210528</v>
      </c>
      <c r="E25" s="8">
        <f>($N$7*E$3)/1600</f>
        <v>20.633684210526315</v>
      </c>
      <c r="F25" s="8">
        <f>($N$7*F$3)/1600</f>
        <v>23.212894736842109</v>
      </c>
      <c r="G25" s="8">
        <f>($N$7*G$3)/1600</f>
        <v>25.792105263157897</v>
      </c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7">
        <f t="shared" si="5"/>
        <v>38</v>
      </c>
      <c r="B26" s="7">
        <f>O3</f>
        <v>12</v>
      </c>
      <c r="C26" s="8">
        <f>($O$7*C$3)/1600</f>
        <v>12.896052631578948</v>
      </c>
      <c r="D26" s="8">
        <f>($O$7*D$3)/1600</f>
        <v>15.045394736842105</v>
      </c>
      <c r="E26" s="8">
        <f>($O$7*E$3)/1600</f>
        <v>17.194736842105264</v>
      </c>
      <c r="F26" s="8">
        <f>($O$7*F$3)/1600</f>
        <v>19.344078947368423</v>
      </c>
      <c r="G26" s="8">
        <f>($O$7*G$3)/1600</f>
        <v>21.493421052631579</v>
      </c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10">
        <f t="shared" si="5"/>
        <v>38</v>
      </c>
      <c r="B27" s="10">
        <f>P3</f>
        <v>14</v>
      </c>
      <c r="C27" s="15">
        <f>($P$7*C$3)/1600</f>
        <v>11.05375939849624</v>
      </c>
      <c r="D27" s="15">
        <f>($P$7*D$3)/1600</f>
        <v>12.896052631578948</v>
      </c>
      <c r="E27" s="15">
        <f>($P$7*E$3)/1600</f>
        <v>14.738345864661655</v>
      </c>
      <c r="F27" s="15">
        <f>($P$7*F$3)/1600</f>
        <v>16.580639097744363</v>
      </c>
      <c r="G27" s="15">
        <f>($P$7*G$3)/1600</f>
        <v>18.42293233082707</v>
      </c>
      <c r="H27" s="4"/>
      <c r="I27" s="4"/>
      <c r="J27" s="4"/>
      <c r="K27" s="4"/>
      <c r="L27" s="4"/>
      <c r="M27" s="4"/>
      <c r="N27" s="4"/>
      <c r="O27" s="4"/>
      <c r="P27" s="4"/>
    </row>
  </sheetData>
  <sheetProtection formatCells="0"/>
  <mergeCells count="7">
    <mergeCell ref="J11:P11"/>
    <mergeCell ref="A1:G1"/>
    <mergeCell ref="I1:P1"/>
    <mergeCell ref="C2:G2"/>
    <mergeCell ref="J2:P2"/>
    <mergeCell ref="C4:G4"/>
    <mergeCell ref="J4:P4"/>
  </mergeCells>
  <phoneticPr fontId="4" type="noConversion"/>
  <pageMargins left="0.75" right="0.75" top="1" bottom="1" header="0.5" footer="0.5"/>
  <pageSetup orientation="landscape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NDSU, U of M Potato Extension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2016-04-21T14:21:16Z</cp:lastPrinted>
  <dcterms:created xsi:type="dcterms:W3CDTF">2016-04-11T14:56:34Z</dcterms:created>
  <dcterms:modified xsi:type="dcterms:W3CDTF">2016-04-21T15:03:38Z</dcterms:modified>
</cp:coreProperties>
</file>