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AndyMacBookAir/Documents/Extension/Webpage/2016/"/>
    </mc:Choice>
  </mc:AlternateContent>
  <bookViews>
    <workbookView xWindow="640" yWindow="1180" windowWidth="28160" windowHeight="16880" tabRatio="500"/>
  </bookViews>
  <sheets>
    <sheet name="Valley Potato Grower &amp; Website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1" l="1"/>
  <c r="G27" i="1"/>
  <c r="F27" i="1"/>
  <c r="E27" i="1"/>
  <c r="D27" i="1"/>
  <c r="C27" i="1"/>
  <c r="O9" i="1"/>
  <c r="G26" i="1"/>
  <c r="F26" i="1"/>
  <c r="E26" i="1"/>
  <c r="D26" i="1"/>
  <c r="C26" i="1"/>
  <c r="N9" i="1"/>
  <c r="G25" i="1"/>
  <c r="F25" i="1"/>
  <c r="E25" i="1"/>
  <c r="D25" i="1"/>
  <c r="C25" i="1"/>
  <c r="M9" i="1"/>
  <c r="G24" i="1"/>
  <c r="F24" i="1"/>
  <c r="E24" i="1"/>
  <c r="D24" i="1"/>
  <c r="C24" i="1"/>
  <c r="L9" i="1"/>
  <c r="G23" i="1"/>
  <c r="F23" i="1"/>
  <c r="E23" i="1"/>
  <c r="D23" i="1"/>
  <c r="C23" i="1"/>
  <c r="K9" i="1"/>
  <c r="G22" i="1"/>
  <c r="F22" i="1"/>
  <c r="E22" i="1"/>
  <c r="D22" i="1"/>
  <c r="C22" i="1"/>
  <c r="J9" i="1"/>
  <c r="G21" i="1"/>
  <c r="F21" i="1"/>
  <c r="E21" i="1"/>
  <c r="D21" i="1"/>
  <c r="C21" i="1"/>
  <c r="P8" i="1"/>
  <c r="G19" i="1"/>
  <c r="F19" i="1"/>
  <c r="E19" i="1"/>
  <c r="D19" i="1"/>
  <c r="C19" i="1"/>
  <c r="O8" i="1"/>
  <c r="G18" i="1"/>
  <c r="F18" i="1"/>
  <c r="E18" i="1"/>
  <c r="D18" i="1"/>
  <c r="C18" i="1"/>
  <c r="N8" i="1"/>
  <c r="G17" i="1"/>
  <c r="F17" i="1"/>
  <c r="E17" i="1"/>
  <c r="D17" i="1"/>
  <c r="C17" i="1"/>
  <c r="M8" i="1"/>
  <c r="G16" i="1"/>
  <c r="F16" i="1"/>
  <c r="E16" i="1"/>
  <c r="D16" i="1"/>
  <c r="C16" i="1"/>
  <c r="L8" i="1"/>
  <c r="G15" i="1"/>
  <c r="F15" i="1"/>
  <c r="E15" i="1"/>
  <c r="D15" i="1"/>
  <c r="C15" i="1"/>
  <c r="K8" i="1"/>
  <c r="G14" i="1"/>
  <c r="F14" i="1"/>
  <c r="E14" i="1"/>
  <c r="D14" i="1"/>
  <c r="C14" i="1"/>
  <c r="J8" i="1"/>
  <c r="G13" i="1"/>
  <c r="F13" i="1"/>
  <c r="E13" i="1"/>
  <c r="D13" i="1"/>
  <c r="C13" i="1"/>
  <c r="P7" i="1"/>
  <c r="G11" i="1"/>
  <c r="F11" i="1"/>
  <c r="E11" i="1"/>
  <c r="D11" i="1"/>
  <c r="C11" i="1"/>
  <c r="O7" i="1"/>
  <c r="G10" i="1"/>
  <c r="F10" i="1"/>
  <c r="E10" i="1"/>
  <c r="D10" i="1"/>
  <c r="C10" i="1"/>
  <c r="N7" i="1"/>
  <c r="G9" i="1"/>
  <c r="F9" i="1"/>
  <c r="E9" i="1"/>
  <c r="D9" i="1"/>
  <c r="C9" i="1"/>
  <c r="M7" i="1"/>
  <c r="G8" i="1"/>
  <c r="F8" i="1"/>
  <c r="E8" i="1"/>
  <c r="D8" i="1"/>
  <c r="C8" i="1"/>
  <c r="L7" i="1"/>
  <c r="K7" i="1"/>
  <c r="J7" i="1"/>
  <c r="G7" i="1"/>
  <c r="F7" i="1"/>
  <c r="E7" i="1"/>
  <c r="D7" i="1"/>
  <c r="C7" i="1"/>
  <c r="P6" i="1"/>
  <c r="O6" i="1"/>
  <c r="N6" i="1"/>
  <c r="M6" i="1"/>
  <c r="L6" i="1"/>
  <c r="K6" i="1"/>
  <c r="J6" i="1"/>
  <c r="G6" i="1"/>
  <c r="F6" i="1"/>
  <c r="E6" i="1"/>
  <c r="D6" i="1"/>
  <c r="C6" i="1"/>
  <c r="P5" i="1"/>
  <c r="O5" i="1"/>
  <c r="N5" i="1"/>
  <c r="M5" i="1"/>
  <c r="L5" i="1"/>
  <c r="K5" i="1"/>
  <c r="J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<sst xmlns="http://schemas.openxmlformats.org/spreadsheetml/2006/main" count="9" uniqueCount="8">
  <si>
    <t>Seed potatoes required to plant one acre in cwt/a</t>
  </si>
  <si>
    <t>Plant population based on row and within-row spacing</t>
  </si>
  <si>
    <t>Seed piece size (oz)</t>
  </si>
  <si>
    <t>Within-row spacing (inch)</t>
  </si>
  <si>
    <t>Row spacing</t>
  </si>
  <si>
    <t>Within-row spacing</t>
  </si>
  <si>
    <t>cwt/acre of seed</t>
  </si>
  <si>
    <t>Plant population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</si>
</sst>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/>
    <xf numFmtId="3" fontId="0" fillId="0" borderId="0" xfId="0" applyNumberFormat="1" applyBorder="1"/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125" zoomScaleNormal="125" zoomScalePageLayoutView="125" workbookViewId="0">
      <selection activeCell="I1" sqref="I1:P9"/>
    </sheetView>
  </sheetViews>
  <sheetFormatPr baseColWidth="10" defaultRowHeight="16" x14ac:dyDescent="0.2"/>
  <cols>
    <col min="1" max="1" width="11.33203125" bestFit="1" customWidth="1"/>
    <col min="2" max="2" width="17.1640625" bestFit="1" customWidth="1"/>
    <col min="3" max="7" width="6.6640625" style="9" customWidth="1"/>
    <col min="8" max="8" width="9.6640625" customWidth="1"/>
    <col min="9" max="9" width="11.33203125" bestFit="1" customWidth="1"/>
    <col min="10" max="16" width="6.83203125" bestFit="1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I1" s="1" t="s">
        <v>1</v>
      </c>
      <c r="J1" s="1"/>
      <c r="K1" s="1"/>
      <c r="L1" s="1"/>
      <c r="M1" s="1"/>
      <c r="N1" s="1"/>
      <c r="O1" s="1"/>
      <c r="P1" s="1"/>
    </row>
    <row r="2" spans="1:16" x14ac:dyDescent="0.2">
      <c r="C2" s="2" t="s">
        <v>2</v>
      </c>
      <c r="D2" s="2"/>
      <c r="E2" s="2"/>
      <c r="F2" s="2"/>
      <c r="G2" s="2"/>
      <c r="J2" s="2" t="s">
        <v>3</v>
      </c>
      <c r="K2" s="2"/>
      <c r="L2" s="2"/>
      <c r="M2" s="2"/>
      <c r="N2" s="2"/>
      <c r="O2" s="2"/>
      <c r="P2" s="2"/>
    </row>
    <row r="3" spans="1:16" x14ac:dyDescent="0.2">
      <c r="A3" s="3" t="s">
        <v>4</v>
      </c>
      <c r="B3" s="3" t="s">
        <v>5</v>
      </c>
      <c r="C3" s="4">
        <v>1.5</v>
      </c>
      <c r="D3" s="4">
        <v>1.75</v>
      </c>
      <c r="E3" s="4">
        <v>2</v>
      </c>
      <c r="F3" s="4">
        <v>2.25</v>
      </c>
      <c r="G3" s="4">
        <v>2.5</v>
      </c>
      <c r="I3" s="3" t="s">
        <v>4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12</v>
      </c>
      <c r="P3" s="4">
        <v>14</v>
      </c>
    </row>
    <row r="4" spans="1:16" x14ac:dyDescent="0.2">
      <c r="C4" s="2" t="s">
        <v>6</v>
      </c>
      <c r="D4" s="2"/>
      <c r="E4" s="2"/>
      <c r="F4" s="2"/>
      <c r="G4" s="2"/>
      <c r="J4" s="5" t="s">
        <v>7</v>
      </c>
      <c r="K4" s="5"/>
      <c r="L4" s="5"/>
      <c r="M4" s="5"/>
      <c r="N4" s="5"/>
      <c r="O4" s="5"/>
      <c r="P4" s="5"/>
    </row>
    <row r="5" spans="1:16" x14ac:dyDescent="0.2">
      <c r="A5">
        <v>34</v>
      </c>
      <c r="B5">
        <v>6</v>
      </c>
      <c r="C5" s="6">
        <f>($J$7*C$3)/1600</f>
        <v>28.826470588235292</v>
      </c>
      <c r="D5" s="6">
        <f>($J$7*D3)/1600</f>
        <v>33.630882352941178</v>
      </c>
      <c r="E5" s="6">
        <f>($J$7*E3)/1600</f>
        <v>38.435294117647061</v>
      </c>
      <c r="F5" s="6">
        <f>($J$7*F3)/1600</f>
        <v>43.239705882352936</v>
      </c>
      <c r="G5" s="6">
        <f>($J$7*G3)/1600</f>
        <v>48.044117647058819</v>
      </c>
      <c r="I5">
        <v>20</v>
      </c>
      <c r="J5" s="7">
        <f>((43560/($I$5/12))*12)/J3</f>
        <v>52272</v>
      </c>
      <c r="K5" s="7">
        <f t="shared" ref="K5:P5" si="0">((43560/($I$5/12))*12)/K3</f>
        <v>44804.571428571428</v>
      </c>
      <c r="L5" s="7">
        <f t="shared" si="0"/>
        <v>39204</v>
      </c>
      <c r="M5" s="7">
        <f t="shared" si="0"/>
        <v>34848</v>
      </c>
      <c r="N5" s="7">
        <f t="shared" si="0"/>
        <v>31363.200000000001</v>
      </c>
      <c r="O5" s="7">
        <f t="shared" si="0"/>
        <v>26136</v>
      </c>
      <c r="P5" s="7">
        <f t="shared" si="0"/>
        <v>22402.285714285714</v>
      </c>
    </row>
    <row r="6" spans="1:16" x14ac:dyDescent="0.2">
      <c r="A6">
        <v>34</v>
      </c>
      <c r="B6">
        <v>7</v>
      </c>
      <c r="C6" s="6">
        <f>($K$7*C$3)/1600</f>
        <v>24.708403361344537</v>
      </c>
      <c r="D6" s="6">
        <f>($K$7*D$3)/1600</f>
        <v>28.826470588235292</v>
      </c>
      <c r="E6" s="6">
        <f>($K$7*E$3)/1600</f>
        <v>32.944537815126047</v>
      </c>
      <c r="F6" s="6">
        <f>($K$7*F$3)/1600</f>
        <v>37.062605042016806</v>
      </c>
      <c r="G6" s="6">
        <f>($K$7*G$3)/1600</f>
        <v>41.180672268907564</v>
      </c>
      <c r="I6">
        <v>30</v>
      </c>
      <c r="J6" s="7">
        <f>((43560/($I$6/12))*12)/J3</f>
        <v>34848</v>
      </c>
      <c r="K6" s="7">
        <f t="shared" ref="K6:P6" si="1">((43560/($I$6/12))*12)/K3</f>
        <v>29869.714285714286</v>
      </c>
      <c r="L6" s="7">
        <f t="shared" si="1"/>
        <v>26136</v>
      </c>
      <c r="M6" s="7">
        <f t="shared" si="1"/>
        <v>23232</v>
      </c>
      <c r="N6" s="7">
        <f t="shared" si="1"/>
        <v>20908.8</v>
      </c>
      <c r="O6" s="7">
        <f t="shared" si="1"/>
        <v>17424</v>
      </c>
      <c r="P6" s="7">
        <f t="shared" si="1"/>
        <v>14934.857142857143</v>
      </c>
    </row>
    <row r="7" spans="1:16" x14ac:dyDescent="0.2">
      <c r="A7">
        <v>34</v>
      </c>
      <c r="B7">
        <v>8</v>
      </c>
      <c r="C7" s="6">
        <f>($L$7*C$3)/1600</f>
        <v>21.619852941176468</v>
      </c>
      <c r="D7" s="6">
        <f>($L$7*D$3)/1600</f>
        <v>25.223161764705882</v>
      </c>
      <c r="E7" s="6">
        <f>($L$7*E$3)/1600</f>
        <v>28.826470588235292</v>
      </c>
      <c r="F7" s="6">
        <f>($L$7*F$3)/1600</f>
        <v>32.429779411764706</v>
      </c>
      <c r="G7" s="6">
        <f>($L$7*G$3)/1600</f>
        <v>36.033088235294116</v>
      </c>
      <c r="I7">
        <v>34</v>
      </c>
      <c r="J7" s="7">
        <f t="shared" ref="J7:P7" si="2">((43560/($I$7/12))*12)/J3</f>
        <v>30748.235294117647</v>
      </c>
      <c r="K7" s="7">
        <f t="shared" si="2"/>
        <v>26355.63025210084</v>
      </c>
      <c r="L7" s="7">
        <f t="shared" si="2"/>
        <v>23061.176470588234</v>
      </c>
      <c r="M7" s="7">
        <f t="shared" si="2"/>
        <v>20498.823529411762</v>
      </c>
      <c r="N7" s="7">
        <f t="shared" si="2"/>
        <v>18448.941176470587</v>
      </c>
      <c r="O7" s="7">
        <f t="shared" si="2"/>
        <v>15374.117647058823</v>
      </c>
      <c r="P7" s="7">
        <f t="shared" si="2"/>
        <v>13177.81512605042</v>
      </c>
    </row>
    <row r="8" spans="1:16" x14ac:dyDescent="0.2">
      <c r="A8">
        <v>34</v>
      </c>
      <c r="B8">
        <v>9</v>
      </c>
      <c r="C8" s="6">
        <f>($M$7*C$3)/1600</f>
        <v>19.217647058823527</v>
      </c>
      <c r="D8" s="6">
        <f>($M$7*D$3)/1600</f>
        <v>22.420588235294119</v>
      </c>
      <c r="E8" s="6">
        <f>($M$7*E$3)/1600</f>
        <v>25.623529411764704</v>
      </c>
      <c r="F8" s="6">
        <f>($M$7*F$3)/1600</f>
        <v>28.826470588235289</v>
      </c>
      <c r="G8" s="6">
        <f>($M$7*G$3)/1600</f>
        <v>32.029411764705877</v>
      </c>
      <c r="I8">
        <v>36</v>
      </c>
      <c r="J8" s="7">
        <f t="shared" ref="J8:P8" si="3">((43560/($I$8/12))*12)/J3</f>
        <v>29040</v>
      </c>
      <c r="K8" s="7">
        <f t="shared" si="3"/>
        <v>24891.428571428572</v>
      </c>
      <c r="L8" s="7">
        <f t="shared" si="3"/>
        <v>21780</v>
      </c>
      <c r="M8" s="7">
        <f t="shared" si="3"/>
        <v>19360</v>
      </c>
      <c r="N8" s="7">
        <f t="shared" si="3"/>
        <v>17424</v>
      </c>
      <c r="O8" s="7">
        <f t="shared" si="3"/>
        <v>14520</v>
      </c>
      <c r="P8" s="7">
        <f t="shared" si="3"/>
        <v>12445.714285714286</v>
      </c>
    </row>
    <row r="9" spans="1:16" x14ac:dyDescent="0.2">
      <c r="A9">
        <v>34</v>
      </c>
      <c r="B9">
        <v>10</v>
      </c>
      <c r="C9" s="6">
        <f>($N$7*C$3)/1600</f>
        <v>17.295882352941177</v>
      </c>
      <c r="D9" s="6">
        <f>($N$7*D$3)/1600</f>
        <v>20.178529411764703</v>
      </c>
      <c r="E9" s="6">
        <f>($N$7*E$3)/1600</f>
        <v>23.061176470588233</v>
      </c>
      <c r="F9" s="6">
        <f>($N$7*F$3)/1600</f>
        <v>25.943823529411766</v>
      </c>
      <c r="G9" s="6">
        <f>($N$7*G$3)/1600</f>
        <v>28.826470588235292</v>
      </c>
      <c r="I9" s="3">
        <v>38</v>
      </c>
      <c r="J9" s="8">
        <f t="shared" ref="J9:P9" si="4">((43560/($I$9/12))*12)/J3</f>
        <v>27511.578947368424</v>
      </c>
      <c r="K9" s="8">
        <f t="shared" si="4"/>
        <v>23581.353383458649</v>
      </c>
      <c r="L9" s="8">
        <f t="shared" si="4"/>
        <v>20633.684210526317</v>
      </c>
      <c r="M9" s="8">
        <f t="shared" si="4"/>
        <v>18341.052631578947</v>
      </c>
      <c r="N9" s="8">
        <f t="shared" si="4"/>
        <v>16506.947368421053</v>
      </c>
      <c r="O9" s="8">
        <f t="shared" si="4"/>
        <v>13755.789473684212</v>
      </c>
      <c r="P9" s="8">
        <f t="shared" si="4"/>
        <v>11790.676691729324</v>
      </c>
    </row>
    <row r="10" spans="1:16" x14ac:dyDescent="0.2">
      <c r="A10">
        <v>34</v>
      </c>
      <c r="B10">
        <v>12</v>
      </c>
      <c r="C10" s="6">
        <f>($O$7*C$3)/1600</f>
        <v>14.413235294117646</v>
      </c>
      <c r="D10" s="6">
        <f>($O$7*D$3)/1600</f>
        <v>16.815441176470589</v>
      </c>
      <c r="E10" s="6">
        <f>($O$7*E$3)/1600</f>
        <v>19.21764705882353</v>
      </c>
      <c r="F10" s="6">
        <f>($O$7*F$3)/1600</f>
        <v>21.619852941176468</v>
      </c>
      <c r="G10" s="6">
        <f>($O$7*G$3)/1600</f>
        <v>24.022058823529409</v>
      </c>
      <c r="J10" s="9"/>
      <c r="K10" s="9"/>
      <c r="L10" s="9"/>
      <c r="M10" s="9"/>
      <c r="N10" s="9"/>
      <c r="O10" s="9"/>
      <c r="P10" s="9"/>
    </row>
    <row r="11" spans="1:16" x14ac:dyDescent="0.2">
      <c r="A11">
        <v>34</v>
      </c>
      <c r="B11">
        <v>14</v>
      </c>
      <c r="C11" s="6">
        <f>($P$7*C$3)/1600</f>
        <v>12.354201680672269</v>
      </c>
      <c r="D11" s="6">
        <f>($P$7*D$3)/1600</f>
        <v>14.413235294117646</v>
      </c>
      <c r="E11" s="6">
        <f>($P$7*E$3)/1600</f>
        <v>16.472268907563024</v>
      </c>
      <c r="F11" s="6">
        <f>($P$7*F$3)/1600</f>
        <v>18.531302521008403</v>
      </c>
      <c r="G11" s="6">
        <f>($P$7*G$3)/1600</f>
        <v>20.590336134453782</v>
      </c>
      <c r="J11" s="2"/>
      <c r="K11" s="2"/>
      <c r="L11" s="2"/>
      <c r="M11" s="2"/>
      <c r="N11" s="2"/>
      <c r="O11" s="2"/>
      <c r="P11" s="2"/>
    </row>
    <row r="12" spans="1:16" x14ac:dyDescent="0.2">
      <c r="C12" s="6"/>
      <c r="D12" s="6"/>
      <c r="E12" s="6"/>
      <c r="F12" s="6"/>
      <c r="G12" s="6"/>
      <c r="I12" s="10"/>
      <c r="J12" s="11"/>
      <c r="K12" s="11"/>
      <c r="L12" s="11"/>
      <c r="M12" s="11"/>
      <c r="N12" s="11"/>
      <c r="O12" s="11"/>
      <c r="P12" s="11"/>
    </row>
    <row r="13" spans="1:16" x14ac:dyDescent="0.2">
      <c r="A13">
        <v>36</v>
      </c>
      <c r="B13">
        <v>6</v>
      </c>
      <c r="C13" s="6">
        <f>($J$8*C$3)/1600</f>
        <v>27.225000000000001</v>
      </c>
      <c r="D13" s="6">
        <f>($J$8*D$3)/1600</f>
        <v>31.762499999999999</v>
      </c>
      <c r="E13" s="6">
        <f>($J$8*E$3)/1600</f>
        <v>36.299999999999997</v>
      </c>
      <c r="F13" s="6">
        <f>($J$8*F$3)/1600</f>
        <v>40.837499999999999</v>
      </c>
      <c r="G13" s="6">
        <f>($J$8*G$3)/1600</f>
        <v>45.375</v>
      </c>
      <c r="I13" s="10"/>
      <c r="J13" s="12"/>
      <c r="K13" s="12"/>
      <c r="L13" s="12"/>
      <c r="M13" s="12"/>
      <c r="N13" s="12"/>
      <c r="O13" s="12"/>
      <c r="P13" s="12"/>
    </row>
    <row r="14" spans="1:16" x14ac:dyDescent="0.2">
      <c r="A14">
        <v>36</v>
      </c>
      <c r="B14">
        <v>7</v>
      </c>
      <c r="C14" s="6">
        <f>($K$8*C$3)/1600</f>
        <v>23.335714285714285</v>
      </c>
      <c r="D14" s="6">
        <f>($K$8*D$3)/1600</f>
        <v>27.225000000000001</v>
      </c>
      <c r="E14" s="6">
        <f>($K$8*E$3)/1600</f>
        <v>31.114285714285714</v>
      </c>
      <c r="F14" s="6">
        <f>($K$8*F$3)/1600</f>
        <v>35.003571428571433</v>
      </c>
      <c r="G14" s="6">
        <f>($K$8*G$3)/1600</f>
        <v>38.892857142857146</v>
      </c>
      <c r="I14" s="10"/>
      <c r="J14" s="12"/>
      <c r="K14" s="12"/>
      <c r="L14" s="12"/>
      <c r="M14" s="12"/>
      <c r="N14" s="12"/>
      <c r="O14" s="12"/>
      <c r="P14" s="12"/>
    </row>
    <row r="15" spans="1:16" x14ac:dyDescent="0.2">
      <c r="A15">
        <v>36</v>
      </c>
      <c r="B15">
        <v>8</v>
      </c>
      <c r="C15" s="6">
        <f>($L$8*C$3)/1600</f>
        <v>20.418749999999999</v>
      </c>
      <c r="D15" s="6">
        <f>($L$8*D$3)/1600</f>
        <v>23.821874999999999</v>
      </c>
      <c r="E15" s="6">
        <f>($L$8*E$3)/1600</f>
        <v>27.225000000000001</v>
      </c>
      <c r="F15" s="6">
        <f>($L$8*F$3)/1600</f>
        <v>30.628125000000001</v>
      </c>
      <c r="G15" s="6">
        <f>($L$8*G$3)/1600</f>
        <v>34.03125</v>
      </c>
      <c r="I15" s="10"/>
      <c r="J15" s="12"/>
      <c r="K15" s="12"/>
      <c r="L15" s="12"/>
      <c r="M15" s="12"/>
      <c r="N15" s="12"/>
      <c r="O15" s="12"/>
      <c r="P15" s="12"/>
    </row>
    <row r="16" spans="1:16" x14ac:dyDescent="0.2">
      <c r="A16">
        <v>36</v>
      </c>
      <c r="B16">
        <v>9</v>
      </c>
      <c r="C16" s="6">
        <f>($M$8*C$3)/1600</f>
        <v>18.149999999999999</v>
      </c>
      <c r="D16" s="6">
        <f>($M$8*D$3)/1600</f>
        <v>21.175000000000001</v>
      </c>
      <c r="E16" s="6">
        <f>($M$8*E$3)/1600</f>
        <v>24.2</v>
      </c>
      <c r="F16" s="6">
        <f>($M$8*F$3)/1600</f>
        <v>27.225000000000001</v>
      </c>
      <c r="G16" s="6">
        <f>($M$8*G$3)/1600</f>
        <v>30.25</v>
      </c>
      <c r="I16" s="10"/>
      <c r="J16" s="12"/>
      <c r="K16" s="12"/>
      <c r="L16" s="12"/>
      <c r="M16" s="12"/>
      <c r="N16" s="12"/>
      <c r="O16" s="12"/>
      <c r="P16" s="12"/>
    </row>
    <row r="17" spans="1:16" x14ac:dyDescent="0.2">
      <c r="A17">
        <v>36</v>
      </c>
      <c r="B17">
        <v>10</v>
      </c>
      <c r="C17" s="6">
        <f>($N$8*C$3)/1600</f>
        <v>16.335000000000001</v>
      </c>
      <c r="D17" s="6">
        <f>($N$8*D$3)/1600</f>
        <v>19.057500000000001</v>
      </c>
      <c r="E17" s="6">
        <f>($N$8*E$3)/1600</f>
        <v>21.78</v>
      </c>
      <c r="F17" s="6">
        <f>($N$8*F$3)/1600</f>
        <v>24.502500000000001</v>
      </c>
      <c r="G17" s="6">
        <f>($N$8*G$3)/1600</f>
        <v>27.225000000000001</v>
      </c>
      <c r="I17" s="10"/>
      <c r="J17" s="12"/>
      <c r="K17" s="12"/>
      <c r="L17" s="12"/>
      <c r="M17" s="12"/>
      <c r="N17" s="12"/>
      <c r="O17" s="12"/>
      <c r="P17" s="12"/>
    </row>
    <row r="18" spans="1:16" x14ac:dyDescent="0.2">
      <c r="A18">
        <v>36</v>
      </c>
      <c r="B18">
        <v>12</v>
      </c>
      <c r="C18" s="6">
        <f>($O$8*C$3)/1600</f>
        <v>13.612500000000001</v>
      </c>
      <c r="D18" s="6">
        <f>($O$8*D$3)/1600</f>
        <v>15.88125</v>
      </c>
      <c r="E18" s="6">
        <f>($O$8*E$3)/1600</f>
        <v>18.149999999999999</v>
      </c>
      <c r="F18" s="6">
        <f>($O$8*F$3)/1600</f>
        <v>20.418749999999999</v>
      </c>
      <c r="G18" s="6">
        <f>($O$8*G$3)/1600</f>
        <v>22.6875</v>
      </c>
      <c r="I18" s="10"/>
      <c r="J18" s="10"/>
      <c r="K18" s="10"/>
      <c r="L18" s="10"/>
      <c r="M18" s="10"/>
      <c r="N18" s="10"/>
      <c r="O18" s="10"/>
      <c r="P18" s="10"/>
    </row>
    <row r="19" spans="1:16" x14ac:dyDescent="0.2">
      <c r="A19">
        <v>36</v>
      </c>
      <c r="B19">
        <v>14</v>
      </c>
      <c r="C19" s="6">
        <f>($P$8*C$3)/1600</f>
        <v>11.667857142857143</v>
      </c>
      <c r="D19" s="6">
        <f>($P$8*D$3)/1600</f>
        <v>13.612500000000001</v>
      </c>
      <c r="E19" s="6">
        <f>($P$8*E$3)/1600</f>
        <v>15.557142857142857</v>
      </c>
      <c r="F19" s="6">
        <f>($P$8*F$3)/1600</f>
        <v>17.501785714285717</v>
      </c>
      <c r="G19" s="6">
        <f>($P$8*G$3)/1600</f>
        <v>19.446428571428573</v>
      </c>
      <c r="I19" s="10"/>
      <c r="J19" s="10"/>
      <c r="K19" s="10"/>
      <c r="L19" s="10"/>
      <c r="M19" s="10"/>
      <c r="N19" s="10"/>
      <c r="O19" s="10"/>
      <c r="P19" s="10"/>
    </row>
    <row r="20" spans="1:16" x14ac:dyDescent="0.2">
      <c r="C20" s="6"/>
      <c r="D20" s="6"/>
      <c r="E20" s="6"/>
      <c r="F20" s="6"/>
      <c r="G20" s="6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>
        <v>38</v>
      </c>
      <c r="B21">
        <v>6</v>
      </c>
      <c r="C21" s="6">
        <f>($J$9*C$3)/1600</f>
        <v>25.792105263157897</v>
      </c>
      <c r="D21" s="6">
        <f>($J$9*D$3)/1600</f>
        <v>30.090789473684211</v>
      </c>
      <c r="E21" s="6">
        <f>($J$9*E$3)/1600</f>
        <v>34.389473684210529</v>
      </c>
      <c r="F21" s="6">
        <f>($J$9*F$3)/1600</f>
        <v>38.688157894736847</v>
      </c>
      <c r="G21" s="6">
        <f>($J$9*G$3)/1600</f>
        <v>42.986842105263158</v>
      </c>
    </row>
    <row r="22" spans="1:16" x14ac:dyDescent="0.2">
      <c r="A22">
        <v>38</v>
      </c>
      <c r="B22">
        <v>7</v>
      </c>
      <c r="C22" s="6">
        <f>($K$9*C$3)/1600</f>
        <v>22.10751879699248</v>
      </c>
      <c r="D22" s="6">
        <f>($K$9*D$3)/1600</f>
        <v>25.792105263157897</v>
      </c>
      <c r="E22" s="6">
        <f>($K$9*E$3)/1600</f>
        <v>29.47669172932331</v>
      </c>
      <c r="F22" s="6">
        <f>($K$9*F$3)/1600</f>
        <v>33.161278195488727</v>
      </c>
      <c r="G22" s="6">
        <f>($K$9*G$3)/1600</f>
        <v>36.84586466165414</v>
      </c>
    </row>
    <row r="23" spans="1:16" x14ac:dyDescent="0.2">
      <c r="A23">
        <v>38</v>
      </c>
      <c r="B23">
        <v>8</v>
      </c>
      <c r="C23" s="6">
        <f>($L$9*C$3)/1600</f>
        <v>19.34407894736842</v>
      </c>
      <c r="D23" s="6">
        <f>($L$9*D$3)/1600</f>
        <v>22.568092105263158</v>
      </c>
      <c r="E23" s="6">
        <f>($L$9*E$3)/1600</f>
        <v>25.792105263157897</v>
      </c>
      <c r="F23" s="6">
        <f>($L$9*F$3)/1600</f>
        <v>29.016118421052635</v>
      </c>
      <c r="G23" s="6">
        <f>($L$9*G$3)/1600</f>
        <v>32.24013157894737</v>
      </c>
    </row>
    <row r="24" spans="1:16" x14ac:dyDescent="0.2">
      <c r="A24">
        <v>38</v>
      </c>
      <c r="B24">
        <v>9</v>
      </c>
      <c r="C24" s="6">
        <f>($M$9*C$3)/1600</f>
        <v>17.194736842105261</v>
      </c>
      <c r="D24" s="6">
        <f>($M$9*D$3)/1600</f>
        <v>20.060526315789474</v>
      </c>
      <c r="E24" s="6">
        <f>($M$9*E$3)/1600</f>
        <v>22.926315789473684</v>
      </c>
      <c r="F24" s="6">
        <f>($M$9*F$3)/1600</f>
        <v>25.792105263157893</v>
      </c>
      <c r="G24" s="6">
        <f>($M$9*G$3)/1600</f>
        <v>28.657894736842103</v>
      </c>
    </row>
    <row r="25" spans="1:16" x14ac:dyDescent="0.2">
      <c r="A25">
        <v>38</v>
      </c>
      <c r="B25">
        <v>10</v>
      </c>
      <c r="C25" s="6">
        <f>($N$9*C$3)/1600</f>
        <v>15.475263157894737</v>
      </c>
      <c r="D25" s="6">
        <f>($N$9*D$3)/1600</f>
        <v>18.054473684210528</v>
      </c>
      <c r="E25" s="6">
        <f>($N$9*E$3)/1600</f>
        <v>20.633684210526315</v>
      </c>
      <c r="F25" s="6">
        <f>($N$9*F$3)/1600</f>
        <v>23.212894736842109</v>
      </c>
      <c r="G25" s="6">
        <f>($N$9*G$3)/1600</f>
        <v>25.792105263157897</v>
      </c>
    </row>
    <row r="26" spans="1:16" x14ac:dyDescent="0.2">
      <c r="A26">
        <v>38</v>
      </c>
      <c r="B26">
        <v>12</v>
      </c>
      <c r="C26" s="6">
        <f>($O$9*C$3)/1600</f>
        <v>12.896052631578948</v>
      </c>
      <c r="D26" s="6">
        <f>($O$9*D$3)/1600</f>
        <v>15.045394736842105</v>
      </c>
      <c r="E26" s="6">
        <f>($O$9*E$3)/1600</f>
        <v>17.194736842105264</v>
      </c>
      <c r="F26" s="6">
        <f>($O$9*F$3)/1600</f>
        <v>19.344078947368423</v>
      </c>
      <c r="G26" s="6">
        <f>($O$9*G$3)/1600</f>
        <v>21.493421052631579</v>
      </c>
    </row>
    <row r="27" spans="1:16" x14ac:dyDescent="0.2">
      <c r="A27" s="3">
        <v>38</v>
      </c>
      <c r="B27" s="3">
        <v>14</v>
      </c>
      <c r="C27" s="13">
        <f>($P$9*C$3)/1600</f>
        <v>11.05375939849624</v>
      </c>
      <c r="D27" s="13">
        <f>($P$9*D$3)/1600</f>
        <v>12.896052631578948</v>
      </c>
      <c r="E27" s="13">
        <f>($P$9*E$3)/1600</f>
        <v>14.738345864661655</v>
      </c>
      <c r="F27" s="13">
        <f>($P$9*F$3)/1600</f>
        <v>16.580639097744363</v>
      </c>
      <c r="G27" s="13">
        <f>($P$9*G$3)/1600</f>
        <v>18.42293233082707</v>
      </c>
    </row>
  </sheetData>
  <mergeCells count="7">
    <mergeCell ref="J11:P11"/>
    <mergeCell ref="A1:G1"/>
    <mergeCell ref="I1:P1"/>
    <mergeCell ref="C2:G2"/>
    <mergeCell ref="J2:P2"/>
    <mergeCell ref="C4:G4"/>
    <mergeCell ref="J4:P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Valley Potato Grower &amp; Website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2016-04-11T14:56:34Z</dcterms:created>
  <dcterms:modified xsi:type="dcterms:W3CDTF">2016-04-11T14:56:53Z</dcterms:modified>
</cp:coreProperties>
</file>