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Extension Crop Production\CLAIR KEENE\Corn Hybrid Trials\summary tables\"/>
    </mc:Choice>
  </mc:AlternateContent>
  <xr:revisionPtr revIDLastSave="0" documentId="8_{803CD2EA-617D-4B25-8E28-98505EA966D1}" xr6:coauthVersionLast="36" xr6:coauthVersionMax="36" xr10:uidLastSave="{00000000-0000-0000-0000-000000000000}"/>
  <workbookProtection workbookPassword="905B" lockStructure="1"/>
  <bookViews>
    <workbookView xWindow="0" yWindow="0" windowWidth="28800" windowHeight="12810" tabRatio="753" activeTab="4" xr2:uid="{E072C6E5-A578-4BB7-A0E6-8495E9FF03BE}"/>
  </bookViews>
  <sheets>
    <sheet name="Zone 1 Early with Conventional " sheetId="1" r:id="rId1"/>
    <sheet name="Zone 1 Late" sheetId="4" r:id="rId2"/>
    <sheet name="Zone 2 Early" sheetId="2" r:id="rId3"/>
    <sheet name="Zone 2 Late" sheetId="5" r:id="rId4"/>
    <sheet name="Zone 2 Conventional Early" sheetId="8" r:id="rId5"/>
    <sheet name="Zone 2 Conventional Late" sheetId="7" r:id="rId6"/>
    <sheet name="Zone 3 Early" sheetId="3" r:id="rId7"/>
    <sheet name="Zone 3 Late" sheetId="6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6" l="1"/>
  <c r="R9" i="6"/>
  <c r="R10" i="6"/>
  <c r="R18" i="6"/>
  <c r="R19" i="6"/>
  <c r="R8" i="6"/>
  <c r="R6" i="6"/>
  <c r="R11" i="6"/>
  <c r="R15" i="6"/>
  <c r="R17" i="6"/>
  <c r="R12" i="6"/>
  <c r="R14" i="6"/>
  <c r="R4" i="6"/>
  <c r="R7" i="6"/>
  <c r="R13" i="6"/>
  <c r="R16" i="6"/>
  <c r="R3" i="6"/>
  <c r="Q5" i="6"/>
  <c r="Q9" i="6"/>
  <c r="Q10" i="6"/>
  <c r="Q18" i="6"/>
  <c r="Q19" i="6"/>
  <c r="Q8" i="6"/>
  <c r="Q6" i="6"/>
  <c r="Q11" i="6"/>
  <c r="Q15" i="6"/>
  <c r="Q17" i="6"/>
  <c r="Q12" i="6"/>
  <c r="Q14" i="6"/>
  <c r="Q4" i="6"/>
  <c r="Q7" i="6"/>
  <c r="Q13" i="6"/>
  <c r="Q16" i="6"/>
  <c r="Q3" i="6"/>
  <c r="Q21" i="6" s="1"/>
  <c r="S16" i="6"/>
  <c r="V16" i="6" s="1"/>
  <c r="S4" i="6"/>
  <c r="S7" i="6"/>
  <c r="S13" i="6"/>
  <c r="S14" i="6"/>
  <c r="S12" i="6"/>
  <c r="S17" i="6"/>
  <c r="S15" i="6"/>
  <c r="V15" i="6" s="1"/>
  <c r="S11" i="6"/>
  <c r="V11" i="6" s="1"/>
  <c r="S6" i="6"/>
  <c r="V6" i="6" s="1"/>
  <c r="S8" i="6"/>
  <c r="S19" i="6"/>
  <c r="S18" i="6"/>
  <c r="V18" i="6" s="1"/>
  <c r="S10" i="6"/>
  <c r="V10" i="6" s="1"/>
  <c r="S9" i="6"/>
  <c r="S5" i="6"/>
  <c r="S3" i="6"/>
  <c r="R13" i="3"/>
  <c r="S13" i="3"/>
  <c r="R4" i="3"/>
  <c r="S4" i="3"/>
  <c r="V4" i="3" s="1"/>
  <c r="R7" i="3"/>
  <c r="S7" i="3"/>
  <c r="R10" i="3"/>
  <c r="S10" i="3"/>
  <c r="R11" i="3"/>
  <c r="S11" i="3"/>
  <c r="R5" i="3"/>
  <c r="S5" i="3"/>
  <c r="R8" i="3"/>
  <c r="S8" i="3"/>
  <c r="R12" i="3"/>
  <c r="S12" i="3"/>
  <c r="V12" i="3" s="1"/>
  <c r="R14" i="3"/>
  <c r="S14" i="3"/>
  <c r="V14" i="3" s="1"/>
  <c r="R9" i="3"/>
  <c r="S9" i="3"/>
  <c r="R15" i="3"/>
  <c r="S15" i="3"/>
  <c r="R6" i="3"/>
  <c r="S6" i="3"/>
  <c r="R3" i="3"/>
  <c r="S3" i="3"/>
  <c r="S17" i="3" s="1"/>
  <c r="Q4" i="3"/>
  <c r="Q7" i="3"/>
  <c r="Q10" i="3"/>
  <c r="Q11" i="3"/>
  <c r="Q5" i="3"/>
  <c r="Q8" i="3"/>
  <c r="Q12" i="3"/>
  <c r="Q14" i="3"/>
  <c r="Q9" i="3"/>
  <c r="Q15" i="3"/>
  <c r="Q6" i="3"/>
  <c r="Q3" i="3"/>
  <c r="Q13" i="3"/>
  <c r="Y5" i="4"/>
  <c r="Z13" i="4"/>
  <c r="AA13" i="4"/>
  <c r="Z8" i="4"/>
  <c r="AA8" i="4"/>
  <c r="Z11" i="4"/>
  <c r="AA11" i="4"/>
  <c r="Z3" i="4"/>
  <c r="AA3" i="4"/>
  <c r="AD3" i="4" s="1"/>
  <c r="Z16" i="4"/>
  <c r="AA16" i="4"/>
  <c r="Z14" i="4"/>
  <c r="AA14" i="4"/>
  <c r="Z17" i="4"/>
  <c r="AA17" i="4"/>
  <c r="AD17" i="4" s="1"/>
  <c r="Z20" i="4"/>
  <c r="AA20" i="4"/>
  <c r="Z21" i="4"/>
  <c r="AA21" i="4"/>
  <c r="Z19" i="4"/>
  <c r="AA19" i="4"/>
  <c r="Z12" i="4"/>
  <c r="AA12" i="4"/>
  <c r="AD12" i="4" s="1"/>
  <c r="Z4" i="4"/>
  <c r="AA4" i="4"/>
  <c r="AD4" i="4" s="1"/>
  <c r="Z6" i="4"/>
  <c r="AA6" i="4"/>
  <c r="Z7" i="4"/>
  <c r="AA7" i="4"/>
  <c r="Z18" i="4"/>
  <c r="AA18" i="4"/>
  <c r="Z15" i="4"/>
  <c r="AA15" i="4"/>
  <c r="Z10" i="4"/>
  <c r="AA10" i="4"/>
  <c r="Z9" i="4"/>
  <c r="AA9" i="4"/>
  <c r="Z5" i="4"/>
  <c r="AA5" i="4"/>
  <c r="Y8" i="4"/>
  <c r="Y11" i="4"/>
  <c r="Y3" i="4"/>
  <c r="Y16" i="4"/>
  <c r="Y14" i="4"/>
  <c r="Y17" i="4"/>
  <c r="Y20" i="4"/>
  <c r="Y21" i="4"/>
  <c r="Y19" i="4"/>
  <c r="Y12" i="4"/>
  <c r="Y4" i="4"/>
  <c r="Y6" i="4"/>
  <c r="Y7" i="4"/>
  <c r="Y18" i="4"/>
  <c r="Y15" i="4"/>
  <c r="Y10" i="4"/>
  <c r="Y9" i="4"/>
  <c r="Y13" i="4"/>
  <c r="V11" i="1"/>
  <c r="W11" i="1"/>
  <c r="V9" i="1"/>
  <c r="W9" i="1"/>
  <c r="V7" i="1"/>
  <c r="W7" i="1"/>
  <c r="V16" i="1"/>
  <c r="W16" i="1"/>
  <c r="V3" i="1"/>
  <c r="W3" i="1"/>
  <c r="V12" i="1"/>
  <c r="W12" i="1"/>
  <c r="V10" i="1"/>
  <c r="W10" i="1"/>
  <c r="V13" i="1"/>
  <c r="W13" i="1"/>
  <c r="V14" i="1"/>
  <c r="W14" i="1"/>
  <c r="V15" i="1"/>
  <c r="W15" i="1"/>
  <c r="V4" i="1"/>
  <c r="W4" i="1"/>
  <c r="V8" i="1"/>
  <c r="W8" i="1"/>
  <c r="V6" i="1"/>
  <c r="W6" i="1"/>
  <c r="V5" i="1"/>
  <c r="W5" i="1"/>
  <c r="U9" i="1"/>
  <c r="U7" i="1"/>
  <c r="U16" i="1"/>
  <c r="U3" i="1"/>
  <c r="U12" i="1"/>
  <c r="U10" i="1"/>
  <c r="U13" i="1"/>
  <c r="U14" i="1"/>
  <c r="U15" i="1"/>
  <c r="U4" i="1"/>
  <c r="U8" i="1"/>
  <c r="U6" i="1"/>
  <c r="U5" i="1"/>
  <c r="U11" i="1"/>
  <c r="AA23" i="4" l="1"/>
  <c r="R17" i="3"/>
  <c r="Q17" i="3"/>
  <c r="R21" i="6"/>
  <c r="S21" i="6"/>
  <c r="V3" i="6"/>
  <c r="U18" i="1"/>
  <c r="Z23" i="4"/>
  <c r="Y23" i="4"/>
  <c r="W18" i="1"/>
  <c r="V18" i="1"/>
</calcChain>
</file>

<file path=xl/sharedStrings.xml><?xml version="1.0" encoding="utf-8"?>
<sst xmlns="http://schemas.openxmlformats.org/spreadsheetml/2006/main" count="620" uniqueCount="167">
  <si>
    <t>Cass (Prosper)</t>
  </si>
  <si>
    <t>Steele</t>
  </si>
  <si>
    <t>Combined Zone 2</t>
  </si>
  <si>
    <t>Company</t>
  </si>
  <si>
    <t>Hybrid</t>
  </si>
  <si>
    <t>RM</t>
  </si>
  <si>
    <t>Moisture</t>
  </si>
  <si>
    <t>TW</t>
  </si>
  <si>
    <t>Yield</t>
  </si>
  <si>
    <t>2-year average</t>
  </si>
  <si>
    <t xml:space="preserve">Harvest Date: </t>
  </si>
  <si>
    <r>
      <t>Planting Date</t>
    </r>
    <r>
      <rPr>
        <sz val="12"/>
        <color theme="1"/>
        <rFont val="Arial"/>
        <family val="2"/>
      </rPr>
      <t>:</t>
    </r>
  </si>
  <si>
    <r>
      <t>Harvest Date:</t>
    </r>
    <r>
      <rPr>
        <sz val="12"/>
        <color theme="1"/>
        <rFont val="Arial"/>
        <family val="2"/>
      </rPr>
      <t xml:space="preserve">  </t>
    </r>
  </si>
  <si>
    <r>
      <t>Planting Date</t>
    </r>
    <r>
      <rPr>
        <sz val="12"/>
        <color theme="1"/>
        <rFont val="Arial"/>
        <family val="2"/>
      </rPr>
      <t xml:space="preserve">: </t>
    </r>
  </si>
  <si>
    <t>Harvest Date:</t>
  </si>
  <si>
    <t>Clay (MN)</t>
  </si>
  <si>
    <t>Traill</t>
  </si>
  <si>
    <t>Dairyland Seed</t>
  </si>
  <si>
    <t>DS-2919AM</t>
  </si>
  <si>
    <t>DS-3159AM</t>
  </si>
  <si>
    <t>DS-3477AM</t>
  </si>
  <si>
    <t>Dyna-Gro</t>
  </si>
  <si>
    <t>D26VC64RIB</t>
  </si>
  <si>
    <t>D28VC33RIB</t>
  </si>
  <si>
    <t>Integra</t>
  </si>
  <si>
    <t>3431VT2</t>
  </si>
  <si>
    <t>3884VT2</t>
  </si>
  <si>
    <t>4119VT2</t>
  </si>
  <si>
    <t>Latham</t>
  </si>
  <si>
    <t xml:space="preserve">LH 3325 VT2 P                              </t>
  </si>
  <si>
    <t>LH 3695 VT2 P</t>
  </si>
  <si>
    <t>LH 3775 VT2 P</t>
  </si>
  <si>
    <t>LH 3937 VT2 P</t>
  </si>
  <si>
    <t>LH 4335 VT2 P</t>
  </si>
  <si>
    <t>LH 4438 SS PRO</t>
  </si>
  <si>
    <t>LH 4454 VT2 P</t>
  </si>
  <si>
    <t>Legacy Seeds</t>
  </si>
  <si>
    <t>LC-2817</t>
  </si>
  <si>
    <t>LC-3017</t>
  </si>
  <si>
    <t>LC354-23</t>
  </si>
  <si>
    <t>LC363-23</t>
  </si>
  <si>
    <t>LC364-23</t>
  </si>
  <si>
    <t>LC384-22</t>
  </si>
  <si>
    <t>LC403-22</t>
  </si>
  <si>
    <t>LC414-21</t>
  </si>
  <si>
    <t>LC461-21</t>
  </si>
  <si>
    <t>Proseed</t>
  </si>
  <si>
    <t>2390 VT2P RIB</t>
  </si>
  <si>
    <t>2392 VT2P RIB</t>
  </si>
  <si>
    <t>2488 VT2P RIB</t>
  </si>
  <si>
    <t>REA HYBRIDS</t>
  </si>
  <si>
    <t>2B851</t>
  </si>
  <si>
    <t>86B55</t>
  </si>
  <si>
    <t>88B04</t>
  </si>
  <si>
    <t>92B10</t>
  </si>
  <si>
    <t>93F72</t>
  </si>
  <si>
    <t>Check 1 Pioneer</t>
  </si>
  <si>
    <t>P8736AM</t>
  </si>
  <si>
    <t>Mean</t>
  </si>
  <si>
    <t>CV</t>
  </si>
  <si>
    <t>LSD (.05)</t>
  </si>
  <si>
    <t xml:space="preserve">LH 3325 VT2 </t>
  </si>
  <si>
    <t>Check 2 Midwest seed</t>
  </si>
  <si>
    <t>82-22</t>
  </si>
  <si>
    <t>Check 3 Dekalb</t>
  </si>
  <si>
    <t>DKC35-34</t>
  </si>
  <si>
    <t>Check 4 Pioneer</t>
  </si>
  <si>
    <t>P9492AM</t>
  </si>
  <si>
    <t>Check 5 Dekalb</t>
  </si>
  <si>
    <t>DKC45-74RIB</t>
  </si>
  <si>
    <t>BR 24-82</t>
  </si>
  <si>
    <t>BR 45-88</t>
  </si>
  <si>
    <t>BR 62-93UP</t>
  </si>
  <si>
    <t>LC394-23</t>
  </si>
  <si>
    <t>R1-1592</t>
  </si>
  <si>
    <t>R1-2194</t>
  </si>
  <si>
    <t>R1-2197</t>
  </si>
  <si>
    <t>VK 42-92</t>
  </si>
  <si>
    <t>VK 80-89</t>
  </si>
  <si>
    <t>Blue River</t>
  </si>
  <si>
    <t>Renegade Seed</t>
  </si>
  <si>
    <t>Viking</t>
  </si>
  <si>
    <t>2 year average</t>
  </si>
  <si>
    <t>Gilby</t>
  </si>
  <si>
    <t>Marshall</t>
  </si>
  <si>
    <t xml:space="preserve">TW </t>
  </si>
  <si>
    <t>Ramsey</t>
  </si>
  <si>
    <t>DS-2476AM</t>
  </si>
  <si>
    <t>DS-2531AM</t>
  </si>
  <si>
    <t>DS-2612AM</t>
  </si>
  <si>
    <t>3114VT2</t>
  </si>
  <si>
    <t>LH 3325 VT2 P</t>
  </si>
  <si>
    <t>LC-2347</t>
  </si>
  <si>
    <t>LC275-21</t>
  </si>
  <si>
    <t>LC311-20</t>
  </si>
  <si>
    <t>2181 VT2P RIB</t>
  </si>
  <si>
    <t>2485 PCE</t>
  </si>
  <si>
    <t>2486 (3110)</t>
  </si>
  <si>
    <t>REA Hybrids</t>
  </si>
  <si>
    <t>80B57</t>
  </si>
  <si>
    <t>83B33</t>
  </si>
  <si>
    <t>Thunder</t>
  </si>
  <si>
    <t>T6181 VT2P</t>
  </si>
  <si>
    <t>T6185 VT2P</t>
  </si>
  <si>
    <t>T6278 VT2P</t>
  </si>
  <si>
    <t>T6485 PC</t>
  </si>
  <si>
    <t>T6983 VT2P</t>
  </si>
  <si>
    <t>184-04</t>
  </si>
  <si>
    <t>Grand Forks</t>
  </si>
  <si>
    <t>Sargent</t>
  </si>
  <si>
    <t>Ransom</t>
  </si>
  <si>
    <t>DAHLMAN SEED</t>
  </si>
  <si>
    <t>R48-239VT2PRIB</t>
  </si>
  <si>
    <t>R49-29VT2PRIB</t>
  </si>
  <si>
    <t>DS3599Q</t>
  </si>
  <si>
    <t>DS-3601AM</t>
  </si>
  <si>
    <t>DS-3881AM</t>
  </si>
  <si>
    <t>Hefty Seed</t>
  </si>
  <si>
    <t>H4052</t>
  </si>
  <si>
    <t>H4162</t>
  </si>
  <si>
    <t>H4462</t>
  </si>
  <si>
    <t>H4562</t>
  </si>
  <si>
    <t>4311VT2</t>
  </si>
  <si>
    <t>LC464-21</t>
  </si>
  <si>
    <t>LC465-23</t>
  </si>
  <si>
    <t>LC474-20</t>
  </si>
  <si>
    <t>LC474-23</t>
  </si>
  <si>
    <t>2196 VT2P RIB</t>
  </si>
  <si>
    <t>2398 TRE</t>
  </si>
  <si>
    <t>2496 PCE</t>
  </si>
  <si>
    <t xml:space="preserve">REA </t>
  </si>
  <si>
    <t>95A36</t>
  </si>
  <si>
    <t>95B53</t>
  </si>
  <si>
    <t>P9494AM</t>
  </si>
  <si>
    <t>Dekalb</t>
  </si>
  <si>
    <t>NA</t>
  </si>
  <si>
    <t>Check 1 Channel</t>
  </si>
  <si>
    <t>Combined Averages</t>
  </si>
  <si>
    <t>Richland</t>
  </si>
  <si>
    <t>*only two reps sampled due to cold temperatures</t>
  </si>
  <si>
    <t>Planting Date:</t>
  </si>
  <si>
    <t>Grand Forks County: Gilby</t>
  </si>
  <si>
    <t>Grand Forks County: Thompson</t>
  </si>
  <si>
    <t>Marshall County, MN: Oslo</t>
  </si>
  <si>
    <t>Ramsey County: Doyon</t>
  </si>
  <si>
    <t>Richland County:  Abercrombie</t>
  </si>
  <si>
    <t>Sargent County: Gwinner</t>
  </si>
  <si>
    <t>Ransom County:  Lisbon</t>
  </si>
  <si>
    <t>8.08" (Wolverton NDAWN)</t>
  </si>
  <si>
    <t>11.9" (Stirum NDAWN)</t>
  </si>
  <si>
    <t>12.15" (Lisbon NDAWN)</t>
  </si>
  <si>
    <t>Rainfall (5/15-9/30):</t>
  </si>
  <si>
    <t>7.75" (Grand Forks NDAWN)</t>
  </si>
  <si>
    <t>6.95" (Kempton NDAWN)</t>
  </si>
  <si>
    <t>9.24" (Crary NDAWN)</t>
  </si>
  <si>
    <t>11.29" (Warren NDAWN)</t>
  </si>
  <si>
    <t>10.37' (Prosper NDAWN)</t>
  </si>
  <si>
    <t>12.20 (Comstock CoCoRaHS reporter)</t>
  </si>
  <si>
    <t>Clay County (MN): Comstock</t>
  </si>
  <si>
    <t>Cass County: Prosper</t>
  </si>
  <si>
    <t>Traill County: Cummings</t>
  </si>
  <si>
    <t>6.90"(Hope NDAWN)</t>
  </si>
  <si>
    <t>7.35" (Mayville NDAWN)</t>
  </si>
  <si>
    <t>Cass</t>
  </si>
  <si>
    <t>Steele County: Hope</t>
  </si>
  <si>
    <t>Moisture*</t>
  </si>
  <si>
    <t>Conventional hybrids in Bold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</si>
</sst>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09]mmmm\ d\,\ yyyy;@"/>
    <numFmt numFmtId="166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333333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2" fillId="0" borderId="0" xfId="0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left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164" fontId="11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6E9B8-9A23-42E3-834E-3F017D476A38}">
  <dimension ref="A1:Y43"/>
  <sheetViews>
    <sheetView workbookViewId="0">
      <selection activeCell="A22" sqref="A22"/>
    </sheetView>
  </sheetViews>
  <sheetFormatPr defaultRowHeight="15" x14ac:dyDescent="0.2"/>
  <cols>
    <col min="1" max="1" width="24.42578125" style="9" bestFit="1" customWidth="1"/>
    <col min="2" max="2" width="21.28515625" style="9" bestFit="1" customWidth="1"/>
    <col min="3" max="3" width="6.42578125" style="9" bestFit="1" customWidth="1"/>
    <col min="4" max="4" width="3.140625" style="9" customWidth="1"/>
    <col min="5" max="5" width="10.7109375" style="9" bestFit="1" customWidth="1"/>
    <col min="6" max="6" width="8.28515625" style="9" bestFit="1" customWidth="1"/>
    <col min="7" max="7" width="10.28515625" style="9" bestFit="1" customWidth="1"/>
    <col min="8" max="8" width="3.140625" style="9" customWidth="1"/>
    <col min="9" max="9" width="10.7109375" style="9" bestFit="1" customWidth="1"/>
    <col min="10" max="10" width="8.28515625" style="9" bestFit="1" customWidth="1"/>
    <col min="11" max="11" width="9" style="9" bestFit="1" customWidth="1"/>
    <col min="12" max="12" width="3.140625" style="9" customWidth="1"/>
    <col min="13" max="13" width="10.7109375" style="9" bestFit="1" customWidth="1"/>
    <col min="14" max="14" width="8.28515625" style="9" bestFit="1" customWidth="1"/>
    <col min="15" max="15" width="10.28515625" style="9" bestFit="1" customWidth="1"/>
    <col min="16" max="16" width="3.140625" style="9" customWidth="1"/>
    <col min="17" max="17" width="10.7109375" style="9" bestFit="1" customWidth="1"/>
    <col min="18" max="18" width="8.28515625" style="9" bestFit="1" customWidth="1"/>
    <col min="19" max="19" width="10.28515625" style="9" bestFit="1" customWidth="1"/>
    <col min="20" max="20" width="9.140625" style="9"/>
    <col min="21" max="21" width="10.7109375" style="9" bestFit="1" customWidth="1"/>
    <col min="22" max="16384" width="9.140625" style="9"/>
  </cols>
  <sheetData>
    <row r="1" spans="1:25" s="10" customFormat="1" ht="15.75" x14ac:dyDescent="0.25">
      <c r="A1" s="68"/>
      <c r="B1" s="68"/>
      <c r="C1" s="68"/>
      <c r="D1" s="69"/>
      <c r="E1" s="83" t="s">
        <v>108</v>
      </c>
      <c r="F1" s="83"/>
      <c r="G1" s="83"/>
      <c r="H1" s="69"/>
      <c r="I1" s="83" t="s">
        <v>83</v>
      </c>
      <c r="J1" s="83"/>
      <c r="K1" s="83"/>
      <c r="L1" s="69"/>
      <c r="M1" s="83" t="s">
        <v>84</v>
      </c>
      <c r="N1" s="83"/>
      <c r="O1" s="83"/>
      <c r="P1" s="69"/>
      <c r="Q1" s="83" t="s">
        <v>86</v>
      </c>
      <c r="R1" s="83"/>
      <c r="S1" s="83"/>
      <c r="T1" s="69"/>
      <c r="U1" s="83" t="s">
        <v>137</v>
      </c>
      <c r="V1" s="83"/>
      <c r="W1" s="83"/>
      <c r="X1" s="69"/>
      <c r="Y1" s="69"/>
    </row>
    <row r="2" spans="1:25" s="10" customFormat="1" ht="15.75" x14ac:dyDescent="0.25">
      <c r="A2" s="70" t="s">
        <v>3</v>
      </c>
      <c r="B2" s="70" t="s">
        <v>4</v>
      </c>
      <c r="C2" s="70" t="s">
        <v>5</v>
      </c>
      <c r="D2" s="68"/>
      <c r="E2" s="70" t="s">
        <v>6</v>
      </c>
      <c r="F2" s="70" t="s">
        <v>7</v>
      </c>
      <c r="G2" s="70" t="s">
        <v>8</v>
      </c>
      <c r="H2" s="69"/>
      <c r="I2" s="70" t="s">
        <v>165</v>
      </c>
      <c r="J2" s="70" t="s">
        <v>7</v>
      </c>
      <c r="K2" s="70" t="s">
        <v>8</v>
      </c>
      <c r="L2" s="69"/>
      <c r="M2" s="70" t="s">
        <v>6</v>
      </c>
      <c r="N2" s="70" t="s">
        <v>85</v>
      </c>
      <c r="O2" s="70" t="s">
        <v>8</v>
      </c>
      <c r="P2" s="69"/>
      <c r="Q2" s="70" t="s">
        <v>6</v>
      </c>
      <c r="R2" s="70" t="s">
        <v>7</v>
      </c>
      <c r="S2" s="70" t="s">
        <v>8</v>
      </c>
      <c r="T2" s="69"/>
      <c r="U2" s="70" t="s">
        <v>6</v>
      </c>
      <c r="V2" s="70" t="s">
        <v>7</v>
      </c>
      <c r="W2" s="70" t="s">
        <v>8</v>
      </c>
      <c r="X2" s="69"/>
      <c r="Y2" s="69" t="s">
        <v>9</v>
      </c>
    </row>
    <row r="3" spans="1:25" x14ac:dyDescent="0.2">
      <c r="A3" s="71" t="s">
        <v>24</v>
      </c>
      <c r="B3" s="71" t="s">
        <v>90</v>
      </c>
      <c r="C3" s="71">
        <v>81</v>
      </c>
      <c r="D3" s="72"/>
      <c r="E3" s="61">
        <v>18.18</v>
      </c>
      <c r="F3" s="61">
        <v>57.137</v>
      </c>
      <c r="G3" s="73">
        <v>195.61600000000001</v>
      </c>
      <c r="H3" s="74"/>
      <c r="I3" s="73">
        <v>16.835000000000001</v>
      </c>
      <c r="J3" s="61">
        <v>54.953000000000003</v>
      </c>
      <c r="K3" s="73">
        <v>99.397999999999996</v>
      </c>
      <c r="L3" s="74"/>
      <c r="M3" s="61">
        <v>20.855</v>
      </c>
      <c r="N3" s="61">
        <v>56.561999999999998</v>
      </c>
      <c r="O3" s="73">
        <v>184.30600000000001</v>
      </c>
      <c r="P3" s="74"/>
      <c r="Q3" s="61">
        <v>20.581</v>
      </c>
      <c r="R3" s="61">
        <v>54.497999999999998</v>
      </c>
      <c r="S3" s="73">
        <v>99.022999999999996</v>
      </c>
      <c r="T3" s="72"/>
      <c r="U3" s="73">
        <f t="shared" ref="U3:U16" si="0">AVERAGE(Q3,M3,I3,E3)</f>
        <v>19.112749999999998</v>
      </c>
      <c r="V3" s="73">
        <f t="shared" ref="V3:V16" si="1">AVERAGE(R3,N3,J3,F3)</f>
        <v>55.787500000000001</v>
      </c>
      <c r="W3" s="73">
        <f t="shared" ref="W3:W16" si="2">AVERAGE(S3,O3,K3,G3)</f>
        <v>144.58574999999999</v>
      </c>
      <c r="X3" s="72"/>
      <c r="Y3" s="72"/>
    </row>
    <row r="4" spans="1:25" x14ac:dyDescent="0.2">
      <c r="A4" s="71" t="s">
        <v>28</v>
      </c>
      <c r="B4" s="71" t="s">
        <v>91</v>
      </c>
      <c r="C4" s="71">
        <v>83</v>
      </c>
      <c r="D4" s="72"/>
      <c r="E4" s="61">
        <v>18.629000000000001</v>
      </c>
      <c r="F4" s="61">
        <v>56.451000000000001</v>
      </c>
      <c r="G4" s="73">
        <v>209.00899999999999</v>
      </c>
      <c r="H4" s="74"/>
      <c r="I4" s="73">
        <v>17.600000000000001</v>
      </c>
      <c r="J4" s="61">
        <v>54.158999999999999</v>
      </c>
      <c r="K4" s="73">
        <v>99.466999999999999</v>
      </c>
      <c r="L4" s="74"/>
      <c r="M4" s="61">
        <v>21.167000000000002</v>
      </c>
      <c r="N4" s="61">
        <v>55.527000000000001</v>
      </c>
      <c r="O4" s="73">
        <v>176.976</v>
      </c>
      <c r="P4" s="74"/>
      <c r="Q4" s="61">
        <v>23.309000000000001</v>
      </c>
      <c r="R4" s="61">
        <v>53.548000000000002</v>
      </c>
      <c r="S4" s="73">
        <v>106.44499999999999</v>
      </c>
      <c r="T4" s="72"/>
      <c r="U4" s="73">
        <f t="shared" si="0"/>
        <v>20.17625</v>
      </c>
      <c r="V4" s="73">
        <f t="shared" si="1"/>
        <v>54.921250000000001</v>
      </c>
      <c r="W4" s="73">
        <f t="shared" si="2"/>
        <v>147.97424999999998</v>
      </c>
      <c r="X4" s="72"/>
      <c r="Y4" s="72"/>
    </row>
    <row r="5" spans="1:25" x14ac:dyDescent="0.2">
      <c r="A5" s="71" t="s">
        <v>101</v>
      </c>
      <c r="B5" s="71" t="s">
        <v>106</v>
      </c>
      <c r="C5" s="71">
        <v>83</v>
      </c>
      <c r="D5" s="72"/>
      <c r="E5" s="61">
        <v>18.494</v>
      </c>
      <c r="F5" s="61">
        <v>56.414000000000001</v>
      </c>
      <c r="G5" s="73">
        <v>213.50399999999999</v>
      </c>
      <c r="H5" s="74"/>
      <c r="I5" s="75">
        <v>17.434999999999999</v>
      </c>
      <c r="J5" s="61">
        <v>53.719000000000001</v>
      </c>
      <c r="K5" s="73">
        <v>83.935000000000002</v>
      </c>
      <c r="L5" s="74"/>
      <c r="M5" s="61">
        <v>21.847999999999999</v>
      </c>
      <c r="N5" s="61">
        <v>55.502000000000002</v>
      </c>
      <c r="O5" s="73">
        <v>171.86600000000001</v>
      </c>
      <c r="P5" s="74"/>
      <c r="Q5" s="61">
        <v>21.553999999999998</v>
      </c>
      <c r="R5" s="61">
        <v>53.738999999999997</v>
      </c>
      <c r="S5" s="73">
        <v>106.173</v>
      </c>
      <c r="T5" s="72"/>
      <c r="U5" s="73">
        <f t="shared" si="0"/>
        <v>19.832750000000001</v>
      </c>
      <c r="V5" s="73">
        <f t="shared" si="1"/>
        <v>54.843500000000006</v>
      </c>
      <c r="W5" s="73">
        <f t="shared" si="2"/>
        <v>143.86949999999999</v>
      </c>
      <c r="X5" s="72"/>
      <c r="Y5" s="72"/>
    </row>
    <row r="6" spans="1:25" x14ac:dyDescent="0.2">
      <c r="A6" s="71" t="s">
        <v>98</v>
      </c>
      <c r="B6" s="71" t="s">
        <v>100</v>
      </c>
      <c r="C6" s="71">
        <v>83</v>
      </c>
      <c r="D6" s="72"/>
      <c r="E6" s="61">
        <v>18.154</v>
      </c>
      <c r="F6" s="61">
        <v>56.350999999999999</v>
      </c>
      <c r="G6" s="73">
        <v>187.32300000000001</v>
      </c>
      <c r="H6" s="74"/>
      <c r="I6" s="75">
        <v>16.439999999999998</v>
      </c>
      <c r="J6" s="61">
        <v>54.915999999999997</v>
      </c>
      <c r="K6" s="73">
        <v>86.917000000000002</v>
      </c>
      <c r="L6" s="74"/>
      <c r="M6" s="61">
        <v>20.908000000000001</v>
      </c>
      <c r="N6" s="61">
        <v>54.438000000000002</v>
      </c>
      <c r="O6" s="73">
        <v>170.84899999999999</v>
      </c>
      <c r="P6" s="74"/>
      <c r="Q6" s="61">
        <v>22.350999999999999</v>
      </c>
      <c r="R6" s="61">
        <v>53.76</v>
      </c>
      <c r="S6" s="73">
        <v>96.96</v>
      </c>
      <c r="T6" s="72"/>
      <c r="U6" s="73">
        <f t="shared" si="0"/>
        <v>19.463249999999999</v>
      </c>
      <c r="V6" s="73">
        <f t="shared" si="1"/>
        <v>54.866250000000001</v>
      </c>
      <c r="W6" s="73">
        <f t="shared" si="2"/>
        <v>135.51224999999999</v>
      </c>
      <c r="X6" s="72"/>
      <c r="Y6" s="72"/>
    </row>
    <row r="7" spans="1:25" x14ac:dyDescent="0.2">
      <c r="A7" s="71" t="s">
        <v>98</v>
      </c>
      <c r="B7" s="71" t="s">
        <v>99</v>
      </c>
      <c r="C7" s="71">
        <v>80</v>
      </c>
      <c r="D7" s="72"/>
      <c r="E7" s="61">
        <v>18.338999999999999</v>
      </c>
      <c r="F7" s="61">
        <v>56.713000000000001</v>
      </c>
      <c r="G7" s="73">
        <v>207.453</v>
      </c>
      <c r="H7" s="74"/>
      <c r="I7" s="75">
        <v>18.21</v>
      </c>
      <c r="J7" s="61">
        <v>54.822000000000003</v>
      </c>
      <c r="K7" s="73">
        <v>83.201999999999998</v>
      </c>
      <c r="L7" s="74"/>
      <c r="M7" s="61">
        <v>22.033999999999999</v>
      </c>
      <c r="N7" s="61">
        <v>54.762999999999998</v>
      </c>
      <c r="O7" s="73">
        <v>168.04</v>
      </c>
      <c r="P7" s="74"/>
      <c r="Q7" s="61">
        <v>23.353000000000002</v>
      </c>
      <c r="R7" s="61">
        <v>53.53</v>
      </c>
      <c r="S7" s="73">
        <v>104.172</v>
      </c>
      <c r="T7" s="72"/>
      <c r="U7" s="73">
        <f t="shared" si="0"/>
        <v>20.484000000000002</v>
      </c>
      <c r="V7" s="73">
        <f t="shared" si="1"/>
        <v>54.957000000000001</v>
      </c>
      <c r="W7" s="73">
        <f t="shared" si="2"/>
        <v>140.71674999999999</v>
      </c>
      <c r="X7" s="72"/>
      <c r="Y7" s="74">
        <v>163.77337499999999</v>
      </c>
    </row>
    <row r="8" spans="1:25" x14ac:dyDescent="0.2">
      <c r="A8" s="71" t="s">
        <v>36</v>
      </c>
      <c r="B8" s="71" t="s">
        <v>92</v>
      </c>
      <c r="C8" s="71">
        <v>83</v>
      </c>
      <c r="D8" s="72"/>
      <c r="E8" s="61">
        <v>18.943999999999999</v>
      </c>
      <c r="F8" s="61">
        <v>56.554000000000002</v>
      </c>
      <c r="G8" s="73">
        <v>201.529</v>
      </c>
      <c r="H8" s="74"/>
      <c r="I8" s="75">
        <v>16.755000000000003</v>
      </c>
      <c r="J8" s="61">
        <v>54.573999999999998</v>
      </c>
      <c r="K8" s="73">
        <v>91.866</v>
      </c>
      <c r="L8" s="74"/>
      <c r="M8" s="61">
        <v>22.428999999999998</v>
      </c>
      <c r="N8" s="61">
        <v>55.073</v>
      </c>
      <c r="O8" s="73">
        <v>167.684</v>
      </c>
      <c r="P8" s="74"/>
      <c r="Q8" s="61">
        <v>25.623999999999999</v>
      </c>
      <c r="R8" s="61">
        <v>52.375</v>
      </c>
      <c r="S8" s="73">
        <v>107.078</v>
      </c>
      <c r="T8" s="72"/>
      <c r="U8" s="73">
        <f t="shared" si="0"/>
        <v>20.937999999999999</v>
      </c>
      <c r="V8" s="73">
        <f t="shared" si="1"/>
        <v>54.643999999999998</v>
      </c>
      <c r="W8" s="73">
        <f t="shared" si="2"/>
        <v>142.03924999999998</v>
      </c>
      <c r="X8" s="72"/>
      <c r="Y8" s="74">
        <v>167.90462500000001</v>
      </c>
    </row>
    <row r="9" spans="1:25" x14ac:dyDescent="0.2">
      <c r="A9" s="71" t="s">
        <v>101</v>
      </c>
      <c r="B9" s="71" t="s">
        <v>104</v>
      </c>
      <c r="C9" s="71">
        <v>78</v>
      </c>
      <c r="D9" s="72"/>
      <c r="E9" s="61">
        <v>17.869</v>
      </c>
      <c r="F9" s="61">
        <v>57.024000000000001</v>
      </c>
      <c r="G9" s="73">
        <v>174.93100000000001</v>
      </c>
      <c r="H9" s="74"/>
      <c r="I9" s="75">
        <v>16.435000000000002</v>
      </c>
      <c r="J9" s="61">
        <v>54.966999999999999</v>
      </c>
      <c r="K9" s="73">
        <v>83.929000000000002</v>
      </c>
      <c r="L9" s="74"/>
      <c r="M9" s="61">
        <v>18.231000000000002</v>
      </c>
      <c r="N9" s="61">
        <v>55.588999999999999</v>
      </c>
      <c r="O9" s="73">
        <v>166.011</v>
      </c>
      <c r="P9" s="74"/>
      <c r="Q9" s="61">
        <v>19.247</v>
      </c>
      <c r="R9" s="61">
        <v>53.526000000000003</v>
      </c>
      <c r="S9" s="73">
        <v>99.739000000000004</v>
      </c>
      <c r="T9" s="72"/>
      <c r="U9" s="73">
        <f t="shared" si="0"/>
        <v>17.945500000000003</v>
      </c>
      <c r="V9" s="73">
        <f t="shared" si="1"/>
        <v>55.276499999999999</v>
      </c>
      <c r="W9" s="73">
        <f t="shared" si="2"/>
        <v>131.1525</v>
      </c>
      <c r="X9" s="72"/>
      <c r="Y9" s="72"/>
    </row>
    <row r="10" spans="1:25" x14ac:dyDescent="0.2">
      <c r="A10" s="71" t="s">
        <v>46</v>
      </c>
      <c r="B10" s="71" t="s">
        <v>95</v>
      </c>
      <c r="C10" s="71">
        <v>81</v>
      </c>
      <c r="D10" s="72"/>
      <c r="E10" s="61">
        <v>18.733000000000001</v>
      </c>
      <c r="F10" s="61">
        <v>56.658000000000001</v>
      </c>
      <c r="G10" s="73">
        <v>186.739</v>
      </c>
      <c r="H10" s="74"/>
      <c r="I10" s="75">
        <v>16.79</v>
      </c>
      <c r="J10" s="61">
        <v>55.286999999999999</v>
      </c>
      <c r="K10" s="73">
        <v>81.203999999999994</v>
      </c>
      <c r="L10" s="74"/>
      <c r="M10" s="61">
        <v>21.553999999999998</v>
      </c>
      <c r="N10" s="61">
        <v>55.524999999999999</v>
      </c>
      <c r="O10" s="73">
        <v>164.25299999999999</v>
      </c>
      <c r="P10" s="74"/>
      <c r="Q10" s="61">
        <v>22.225999999999999</v>
      </c>
      <c r="R10" s="61">
        <v>53.814</v>
      </c>
      <c r="S10" s="73">
        <v>92.69</v>
      </c>
      <c r="T10" s="72"/>
      <c r="U10" s="73">
        <f t="shared" si="0"/>
        <v>19.825749999999999</v>
      </c>
      <c r="V10" s="73">
        <f t="shared" si="1"/>
        <v>55.320999999999998</v>
      </c>
      <c r="W10" s="73">
        <f t="shared" si="2"/>
        <v>131.22149999999999</v>
      </c>
      <c r="X10" s="72"/>
      <c r="Y10" s="74"/>
    </row>
    <row r="11" spans="1:25" x14ac:dyDescent="0.2">
      <c r="A11" s="71" t="s">
        <v>36</v>
      </c>
      <c r="B11" s="71" t="s">
        <v>93</v>
      </c>
      <c r="C11" s="71">
        <v>77</v>
      </c>
      <c r="D11" s="72"/>
      <c r="E11" s="61">
        <v>18.867000000000001</v>
      </c>
      <c r="F11" s="61">
        <v>56.991</v>
      </c>
      <c r="G11" s="73">
        <v>192.767</v>
      </c>
      <c r="H11" s="74"/>
      <c r="I11" s="75">
        <v>19.745000000000001</v>
      </c>
      <c r="J11" s="61">
        <v>55.073999999999998</v>
      </c>
      <c r="K11" s="73">
        <v>91.76</v>
      </c>
      <c r="L11" s="74"/>
      <c r="M11" s="61">
        <v>26.817</v>
      </c>
      <c r="N11" s="61">
        <v>54.994</v>
      </c>
      <c r="O11" s="73">
        <v>163.261</v>
      </c>
      <c r="P11" s="74"/>
      <c r="Q11" s="61">
        <v>24.241</v>
      </c>
      <c r="R11" s="61">
        <v>53.761000000000003</v>
      </c>
      <c r="S11" s="73">
        <v>88.069000000000003</v>
      </c>
      <c r="T11" s="72"/>
      <c r="U11" s="73">
        <f t="shared" si="0"/>
        <v>22.4175</v>
      </c>
      <c r="V11" s="73">
        <f t="shared" si="1"/>
        <v>55.204999999999998</v>
      </c>
      <c r="W11" s="73">
        <f t="shared" si="2"/>
        <v>133.96424999999999</v>
      </c>
      <c r="X11" s="72"/>
      <c r="Y11" s="74">
        <v>152.822125</v>
      </c>
    </row>
    <row r="12" spans="1:25" x14ac:dyDescent="0.2">
      <c r="A12" s="71" t="s">
        <v>36</v>
      </c>
      <c r="B12" s="71" t="s">
        <v>94</v>
      </c>
      <c r="C12" s="71">
        <v>81</v>
      </c>
      <c r="D12" s="72"/>
      <c r="E12" s="61">
        <v>18.631</v>
      </c>
      <c r="F12" s="61">
        <v>56.238999999999997</v>
      </c>
      <c r="G12" s="73">
        <v>191.43</v>
      </c>
      <c r="H12" s="74"/>
      <c r="I12" s="75">
        <v>16.79</v>
      </c>
      <c r="J12" s="61">
        <v>53.856999999999999</v>
      </c>
      <c r="K12" s="73">
        <v>90.55</v>
      </c>
      <c r="L12" s="74"/>
      <c r="M12" s="61">
        <v>22.536000000000001</v>
      </c>
      <c r="N12" s="61">
        <v>55.637</v>
      </c>
      <c r="O12" s="73">
        <v>159.69399999999999</v>
      </c>
      <c r="P12" s="74"/>
      <c r="Q12" s="61">
        <v>23.187999999999999</v>
      </c>
      <c r="R12" s="61">
        <v>53.305999999999997</v>
      </c>
      <c r="S12" s="73">
        <v>83.638000000000005</v>
      </c>
      <c r="T12" s="72"/>
      <c r="U12" s="73">
        <f t="shared" si="0"/>
        <v>20.286250000000003</v>
      </c>
      <c r="V12" s="73">
        <f t="shared" si="1"/>
        <v>54.759750000000004</v>
      </c>
      <c r="W12" s="73">
        <f t="shared" si="2"/>
        <v>131.328</v>
      </c>
      <c r="X12" s="72"/>
      <c r="Y12" s="74">
        <v>159.00900000000001</v>
      </c>
    </row>
    <row r="13" spans="1:25" x14ac:dyDescent="0.2">
      <c r="A13" s="71" t="s">
        <v>101</v>
      </c>
      <c r="B13" s="71" t="s">
        <v>102</v>
      </c>
      <c r="C13" s="71">
        <v>81</v>
      </c>
      <c r="D13" s="72"/>
      <c r="E13" s="61">
        <v>18.678000000000001</v>
      </c>
      <c r="F13" s="61">
        <v>56.72</v>
      </c>
      <c r="G13" s="73">
        <v>196.578</v>
      </c>
      <c r="H13" s="74"/>
      <c r="I13" s="75">
        <v>17.984999999999999</v>
      </c>
      <c r="J13" s="61">
        <v>54.838000000000001</v>
      </c>
      <c r="K13" s="73">
        <v>84.888000000000005</v>
      </c>
      <c r="L13" s="74"/>
      <c r="M13" s="61">
        <v>22.253</v>
      </c>
      <c r="N13" s="61">
        <v>55.46</v>
      </c>
      <c r="O13" s="73">
        <v>159.60300000000001</v>
      </c>
      <c r="P13" s="74"/>
      <c r="Q13" s="61">
        <v>21.911999999999999</v>
      </c>
      <c r="R13" s="61">
        <v>54.536000000000001</v>
      </c>
      <c r="S13" s="73">
        <v>110.631</v>
      </c>
      <c r="T13" s="72"/>
      <c r="U13" s="73">
        <f t="shared" si="0"/>
        <v>20.207000000000001</v>
      </c>
      <c r="V13" s="73">
        <f t="shared" si="1"/>
        <v>55.388500000000001</v>
      </c>
      <c r="W13" s="73">
        <f t="shared" si="2"/>
        <v>137.92500000000001</v>
      </c>
      <c r="X13" s="72"/>
      <c r="Y13" s="72"/>
    </row>
    <row r="14" spans="1:25" x14ac:dyDescent="0.2">
      <c r="A14" s="76" t="s">
        <v>62</v>
      </c>
      <c r="B14" s="76" t="s">
        <v>63</v>
      </c>
      <c r="C14" s="71">
        <v>82</v>
      </c>
      <c r="D14" s="72"/>
      <c r="E14" s="61">
        <v>18.623999999999999</v>
      </c>
      <c r="F14" s="61">
        <v>56.540999999999997</v>
      </c>
      <c r="G14" s="73">
        <v>204.80099999999999</v>
      </c>
      <c r="H14" s="74"/>
      <c r="I14" s="71" t="s">
        <v>135</v>
      </c>
      <c r="J14" s="71" t="s">
        <v>135</v>
      </c>
      <c r="K14" s="71" t="s">
        <v>135</v>
      </c>
      <c r="L14" s="74"/>
      <c r="M14" s="71" t="s">
        <v>135</v>
      </c>
      <c r="N14" s="71" t="s">
        <v>135</v>
      </c>
      <c r="O14" s="71" t="s">
        <v>135</v>
      </c>
      <c r="P14" s="74"/>
      <c r="Q14" s="71" t="s">
        <v>135</v>
      </c>
      <c r="R14" s="71" t="s">
        <v>135</v>
      </c>
      <c r="S14" s="71" t="s">
        <v>135</v>
      </c>
      <c r="T14" s="72"/>
      <c r="U14" s="73">
        <f t="shared" si="0"/>
        <v>18.623999999999999</v>
      </c>
      <c r="V14" s="73">
        <f t="shared" si="1"/>
        <v>56.540999999999997</v>
      </c>
      <c r="W14" s="73">
        <f t="shared" si="2"/>
        <v>204.80099999999999</v>
      </c>
      <c r="X14" s="72"/>
      <c r="Y14" s="72"/>
    </row>
    <row r="15" spans="1:25" ht="15.75" x14ac:dyDescent="0.2">
      <c r="A15" s="70" t="s">
        <v>79</v>
      </c>
      <c r="B15" s="70" t="s">
        <v>70</v>
      </c>
      <c r="C15" s="70">
        <v>82</v>
      </c>
      <c r="D15" s="69"/>
      <c r="E15" s="67">
        <v>19.021000000000001</v>
      </c>
      <c r="F15" s="67">
        <v>53.92</v>
      </c>
      <c r="G15" s="77">
        <v>197.34700000000001</v>
      </c>
      <c r="H15" s="74"/>
      <c r="I15" s="71" t="s">
        <v>135</v>
      </c>
      <c r="J15" s="71" t="s">
        <v>135</v>
      </c>
      <c r="K15" s="71" t="s">
        <v>135</v>
      </c>
      <c r="L15" s="74"/>
      <c r="M15" s="71" t="s">
        <v>135</v>
      </c>
      <c r="N15" s="71" t="s">
        <v>135</v>
      </c>
      <c r="O15" s="71" t="s">
        <v>135</v>
      </c>
      <c r="P15" s="74"/>
      <c r="Q15" s="71" t="s">
        <v>135</v>
      </c>
      <c r="R15" s="71" t="s">
        <v>135</v>
      </c>
      <c r="S15" s="71" t="s">
        <v>135</v>
      </c>
      <c r="T15" s="72"/>
      <c r="U15" s="73">
        <f t="shared" si="0"/>
        <v>19.021000000000001</v>
      </c>
      <c r="V15" s="73">
        <f t="shared" si="1"/>
        <v>53.92</v>
      </c>
      <c r="W15" s="73">
        <f t="shared" si="2"/>
        <v>197.34700000000001</v>
      </c>
      <c r="X15" s="72"/>
      <c r="Y15" s="72"/>
    </row>
    <row r="16" spans="1:25" ht="15.75" x14ac:dyDescent="0.2">
      <c r="A16" s="70" t="s">
        <v>36</v>
      </c>
      <c r="B16" s="70" t="s">
        <v>94</v>
      </c>
      <c r="C16" s="70">
        <v>80</v>
      </c>
      <c r="D16" s="69"/>
      <c r="E16" s="30">
        <v>18.681000000000001</v>
      </c>
      <c r="F16" s="30">
        <v>56.615000000000002</v>
      </c>
      <c r="G16" s="78">
        <v>193.708</v>
      </c>
      <c r="H16" s="74"/>
      <c r="I16" s="71" t="s">
        <v>135</v>
      </c>
      <c r="J16" s="71" t="s">
        <v>135</v>
      </c>
      <c r="K16" s="71" t="s">
        <v>135</v>
      </c>
      <c r="L16" s="74"/>
      <c r="M16" s="71" t="s">
        <v>135</v>
      </c>
      <c r="N16" s="71" t="s">
        <v>135</v>
      </c>
      <c r="O16" s="71" t="s">
        <v>135</v>
      </c>
      <c r="P16" s="74"/>
      <c r="Q16" s="71" t="s">
        <v>135</v>
      </c>
      <c r="R16" s="71" t="s">
        <v>135</v>
      </c>
      <c r="S16" s="71" t="s">
        <v>135</v>
      </c>
      <c r="T16" s="72"/>
      <c r="U16" s="73">
        <f t="shared" si="0"/>
        <v>18.681000000000001</v>
      </c>
      <c r="V16" s="73">
        <f t="shared" si="1"/>
        <v>56.615000000000002</v>
      </c>
      <c r="W16" s="73">
        <f t="shared" si="2"/>
        <v>193.708</v>
      </c>
      <c r="X16" s="72"/>
      <c r="Y16" s="74"/>
    </row>
    <row r="17" spans="1:25" x14ac:dyDescent="0.2">
      <c r="A17" s="79"/>
      <c r="B17" s="79"/>
      <c r="C17" s="79"/>
      <c r="D17" s="79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</row>
    <row r="18" spans="1:25" ht="15.75" x14ac:dyDescent="0.2">
      <c r="A18" s="79"/>
      <c r="B18" s="68" t="s">
        <v>58</v>
      </c>
      <c r="C18" s="79"/>
      <c r="D18" s="79"/>
      <c r="E18" s="73">
        <v>18.811</v>
      </c>
      <c r="F18" s="73">
        <v>56.396999999999998</v>
      </c>
      <c r="G18" s="73">
        <v>202.06100000000001</v>
      </c>
      <c r="H18" s="74"/>
      <c r="I18" s="73">
        <v>17.399999999999999</v>
      </c>
      <c r="J18" s="73">
        <v>53.703000000000003</v>
      </c>
      <c r="K18" s="73">
        <v>87.656000000000006</v>
      </c>
      <c r="L18" s="74"/>
      <c r="M18" s="73">
        <v>23.535</v>
      </c>
      <c r="N18" s="73">
        <v>55.03</v>
      </c>
      <c r="O18" s="73">
        <v>167.566</v>
      </c>
      <c r="P18" s="74"/>
      <c r="Q18" s="73">
        <v>22.765999999999998</v>
      </c>
      <c r="R18" s="73">
        <v>52.847000000000001</v>
      </c>
      <c r="S18" s="73">
        <v>101.508</v>
      </c>
      <c r="T18" s="72"/>
      <c r="U18" s="73">
        <f>AVERAGE(U3:U13)</f>
        <v>20.062636363636361</v>
      </c>
      <c r="V18" s="73">
        <f>AVERAGE(V3:V13)</f>
        <v>55.088204545454552</v>
      </c>
      <c r="W18" s="73">
        <f>AVERAGE(W3:W13)</f>
        <v>138.20809090909091</v>
      </c>
      <c r="X18" s="72"/>
      <c r="Y18" s="72"/>
    </row>
    <row r="19" spans="1:25" ht="15.75" x14ac:dyDescent="0.2">
      <c r="A19" s="79"/>
      <c r="B19" s="68" t="s">
        <v>59</v>
      </c>
      <c r="C19" s="79"/>
      <c r="D19" s="79"/>
      <c r="E19" s="64">
        <v>0.96</v>
      </c>
      <c r="F19" s="64">
        <v>0.8</v>
      </c>
      <c r="G19" s="71">
        <v>3.02</v>
      </c>
      <c r="H19" s="72"/>
      <c r="I19" s="71" t="s">
        <v>135</v>
      </c>
      <c r="J19" s="64">
        <v>1.31</v>
      </c>
      <c r="K19" s="71">
        <v>7.28</v>
      </c>
      <c r="L19" s="72"/>
      <c r="M19" s="64">
        <v>4.8899999999999997</v>
      </c>
      <c r="N19" s="64">
        <v>0.93600000000000005</v>
      </c>
      <c r="O19" s="71">
        <v>4.93</v>
      </c>
      <c r="P19" s="72"/>
      <c r="Q19" s="64">
        <v>4.6100000000000003</v>
      </c>
      <c r="R19" s="64">
        <v>1.06</v>
      </c>
      <c r="S19" s="71">
        <v>5.94</v>
      </c>
      <c r="T19" s="72"/>
      <c r="U19" s="72"/>
      <c r="V19" s="72"/>
      <c r="W19" s="72"/>
      <c r="X19" s="72"/>
      <c r="Y19" s="72"/>
    </row>
    <row r="20" spans="1:25" ht="15.75" x14ac:dyDescent="0.2">
      <c r="A20" s="79"/>
      <c r="B20" s="68" t="s">
        <v>60</v>
      </c>
      <c r="C20" s="79"/>
      <c r="D20" s="79"/>
      <c r="E20" s="61">
        <v>0.33</v>
      </c>
      <c r="F20" s="61">
        <v>0.79900000000000004</v>
      </c>
      <c r="G20" s="73">
        <v>11.15</v>
      </c>
      <c r="H20" s="74"/>
      <c r="I20" s="73" t="s">
        <v>135</v>
      </c>
      <c r="J20" s="61">
        <v>1.2190000000000001</v>
      </c>
      <c r="K20" s="73">
        <v>12.34</v>
      </c>
      <c r="L20" s="74"/>
      <c r="M20" s="61">
        <v>2.1</v>
      </c>
      <c r="N20" s="61">
        <v>0.94499999999999995</v>
      </c>
      <c r="O20" s="73">
        <v>17.57</v>
      </c>
      <c r="P20" s="74"/>
      <c r="Q20" s="61">
        <v>2.4009999999999998</v>
      </c>
      <c r="R20" s="61">
        <v>1.2729999999999999</v>
      </c>
      <c r="S20" s="73">
        <v>13.7</v>
      </c>
      <c r="T20" s="72"/>
      <c r="U20" s="72"/>
      <c r="V20" s="72"/>
      <c r="W20" s="72"/>
      <c r="X20" s="72"/>
      <c r="Y20" s="72"/>
    </row>
    <row r="21" spans="1:25" ht="15.75" x14ac:dyDescent="0.25">
      <c r="A21" s="12"/>
      <c r="B21" s="19"/>
      <c r="C21" s="12"/>
      <c r="D21" s="12"/>
    </row>
    <row r="22" spans="1:25" ht="15.75" x14ac:dyDescent="0.25">
      <c r="A22" s="81" t="s">
        <v>166</v>
      </c>
      <c r="B22" s="12"/>
      <c r="C22" s="12"/>
      <c r="D22" s="12"/>
      <c r="I22" s="46" t="s">
        <v>139</v>
      </c>
    </row>
    <row r="23" spans="1:25" x14ac:dyDescent="0.2">
      <c r="A23" s="12"/>
      <c r="B23" s="12"/>
      <c r="C23" s="12"/>
      <c r="D23" s="12"/>
    </row>
    <row r="24" spans="1:25" x14ac:dyDescent="0.2">
      <c r="A24" s="12"/>
      <c r="B24" s="12"/>
      <c r="C24" s="12"/>
      <c r="D24" s="12"/>
    </row>
    <row r="25" spans="1:25" ht="18" x14ac:dyDescent="0.2">
      <c r="A25" s="47" t="s">
        <v>142</v>
      </c>
      <c r="B25" s="12"/>
      <c r="C25" s="12"/>
      <c r="D25" s="12"/>
    </row>
    <row r="26" spans="1:25" ht="15.75" x14ac:dyDescent="0.2">
      <c r="A26" s="48" t="s">
        <v>140</v>
      </c>
      <c r="B26" s="50">
        <v>45061</v>
      </c>
      <c r="C26" s="12"/>
      <c r="D26" s="12"/>
    </row>
    <row r="27" spans="1:25" ht="15.75" x14ac:dyDescent="0.2">
      <c r="A27" s="48" t="s">
        <v>14</v>
      </c>
      <c r="B27" s="51">
        <v>45243</v>
      </c>
    </row>
    <row r="28" spans="1:25" ht="15.75" x14ac:dyDescent="0.2">
      <c r="A28" s="48" t="s">
        <v>151</v>
      </c>
      <c r="B28" s="51" t="s">
        <v>152</v>
      </c>
    </row>
    <row r="29" spans="1:25" ht="15.75" x14ac:dyDescent="0.2">
      <c r="A29" s="48"/>
      <c r="B29" s="51"/>
    </row>
    <row r="30" spans="1:25" ht="18" x14ac:dyDescent="0.2">
      <c r="A30" s="47" t="s">
        <v>141</v>
      </c>
      <c r="B30" s="51"/>
    </row>
    <row r="31" spans="1:25" ht="15.75" x14ac:dyDescent="0.2">
      <c r="A31" s="48" t="s">
        <v>140</v>
      </c>
      <c r="B31" s="51">
        <v>45064</v>
      </c>
    </row>
    <row r="32" spans="1:25" ht="15.75" x14ac:dyDescent="0.2">
      <c r="A32" s="48" t="s">
        <v>14</v>
      </c>
      <c r="B32" s="51">
        <v>45233</v>
      </c>
    </row>
    <row r="33" spans="1:2" ht="15.75" x14ac:dyDescent="0.2">
      <c r="A33" s="48" t="s">
        <v>151</v>
      </c>
      <c r="B33" s="51" t="s">
        <v>153</v>
      </c>
    </row>
    <row r="34" spans="1:2" ht="15.75" x14ac:dyDescent="0.2">
      <c r="A34" s="48"/>
      <c r="B34" s="51"/>
    </row>
    <row r="35" spans="1:2" ht="18" x14ac:dyDescent="0.2">
      <c r="A35" s="47" t="s">
        <v>144</v>
      </c>
      <c r="B35" s="51"/>
    </row>
    <row r="36" spans="1:2" ht="15.75" x14ac:dyDescent="0.2">
      <c r="A36" s="48" t="s">
        <v>140</v>
      </c>
      <c r="B36" s="51">
        <v>45069</v>
      </c>
    </row>
    <row r="37" spans="1:2" ht="15.75" x14ac:dyDescent="0.2">
      <c r="A37" s="48" t="s">
        <v>14</v>
      </c>
      <c r="B37" s="51">
        <v>45219</v>
      </c>
    </row>
    <row r="38" spans="1:2" ht="15.75" x14ac:dyDescent="0.2">
      <c r="A38" s="48" t="s">
        <v>151</v>
      </c>
      <c r="B38" s="51" t="s">
        <v>154</v>
      </c>
    </row>
    <row r="39" spans="1:2" ht="15.75" x14ac:dyDescent="0.2">
      <c r="A39" s="48"/>
      <c r="B39" s="51"/>
    </row>
    <row r="40" spans="1:2" ht="18" x14ac:dyDescent="0.2">
      <c r="A40" s="47" t="s">
        <v>143</v>
      </c>
      <c r="B40" s="51"/>
    </row>
    <row r="41" spans="1:2" ht="15.75" x14ac:dyDescent="0.2">
      <c r="A41" s="48" t="s">
        <v>140</v>
      </c>
      <c r="B41" s="51">
        <v>45068</v>
      </c>
    </row>
    <row r="42" spans="1:2" ht="15.75" x14ac:dyDescent="0.2">
      <c r="A42" s="48" t="s">
        <v>14</v>
      </c>
      <c r="B42" s="51">
        <v>45212</v>
      </c>
    </row>
    <row r="43" spans="1:2" ht="15.75" x14ac:dyDescent="0.2">
      <c r="A43" s="48" t="s">
        <v>151</v>
      </c>
      <c r="B43" s="46" t="s">
        <v>155</v>
      </c>
    </row>
  </sheetData>
  <sortState ref="A3:Y13">
    <sortCondition descending="1" ref="O3:O13"/>
  </sortState>
  <mergeCells count="5">
    <mergeCell ref="U1:W1"/>
    <mergeCell ref="I1:K1"/>
    <mergeCell ref="M1:O1"/>
    <mergeCell ref="Q1:S1"/>
    <mergeCell ref="E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4268D-289A-45F0-90CF-0855D84976DA}">
  <dimension ref="A1:AD48"/>
  <sheetViews>
    <sheetView workbookViewId="0">
      <selection activeCell="M27" sqref="M27"/>
    </sheetView>
  </sheetViews>
  <sheetFormatPr defaultRowHeight="15.75" x14ac:dyDescent="0.25"/>
  <cols>
    <col min="1" max="1" width="26" customWidth="1"/>
    <col min="2" max="2" width="21.28515625" bestFit="1" customWidth="1"/>
    <col min="3" max="3" width="4.85546875" bestFit="1" customWidth="1"/>
    <col min="4" max="4" width="3.7109375" hidden="1" customWidth="1"/>
    <col min="5" max="5" width="10.7109375" hidden="1" customWidth="1"/>
    <col min="6" max="6" width="6.42578125" hidden="1" customWidth="1"/>
    <col min="7" max="7" width="7" hidden="1" customWidth="1"/>
    <col min="8" max="8" width="3.7109375" customWidth="1"/>
    <col min="9" max="9" width="10.7109375" bestFit="1" customWidth="1"/>
    <col min="10" max="10" width="5.7109375" bestFit="1" customWidth="1"/>
    <col min="11" max="11" width="7" bestFit="1" customWidth="1"/>
    <col min="12" max="12" width="3.7109375" customWidth="1"/>
    <col min="13" max="13" width="10.7109375" bestFit="1" customWidth="1"/>
    <col min="14" max="14" width="5.7109375" bestFit="1" customWidth="1"/>
    <col min="15" max="15" width="6.5703125" bestFit="1" customWidth="1"/>
    <col min="16" max="16" width="3.7109375" customWidth="1"/>
    <col min="17" max="17" width="10.7109375" style="80" bestFit="1" customWidth="1"/>
    <col min="18" max="19" width="7" style="80" bestFit="1" customWidth="1"/>
    <col min="20" max="20" width="3.7109375" customWidth="1"/>
    <col min="21" max="21" width="10.7109375" bestFit="1" customWidth="1"/>
    <col min="22" max="22" width="5.7109375" bestFit="1" customWidth="1"/>
    <col min="23" max="23" width="7" bestFit="1" customWidth="1"/>
    <col min="25" max="25" width="10.7109375" bestFit="1" customWidth="1"/>
    <col min="26" max="26" width="5.7109375" style="28" bestFit="1" customWidth="1"/>
    <col min="27" max="27" width="8" customWidth="1"/>
    <col min="29" max="29" width="0" hidden="1" customWidth="1"/>
  </cols>
  <sheetData>
    <row r="1" spans="1:30" s="10" customFormat="1" x14ac:dyDescent="0.25">
      <c r="A1" s="19"/>
      <c r="B1" s="19"/>
      <c r="C1" s="19"/>
      <c r="E1" s="85" t="s">
        <v>108</v>
      </c>
      <c r="F1" s="85"/>
      <c r="G1" s="85"/>
      <c r="I1" s="84" t="s">
        <v>108</v>
      </c>
      <c r="J1" s="84"/>
      <c r="K1" s="84"/>
      <c r="M1" s="84" t="s">
        <v>83</v>
      </c>
      <c r="N1" s="84"/>
      <c r="O1" s="84"/>
      <c r="Q1" s="84" t="s">
        <v>84</v>
      </c>
      <c r="R1" s="84"/>
      <c r="S1" s="84"/>
      <c r="U1" s="84" t="s">
        <v>86</v>
      </c>
      <c r="V1" s="84"/>
      <c r="W1" s="84"/>
      <c r="Y1" s="84" t="s">
        <v>137</v>
      </c>
      <c r="Z1" s="84"/>
      <c r="AA1" s="84"/>
    </row>
    <row r="2" spans="1:30" s="10" customFormat="1" x14ac:dyDescent="0.25">
      <c r="A2" s="57" t="s">
        <v>3</v>
      </c>
      <c r="B2" s="57" t="s">
        <v>4</v>
      </c>
      <c r="C2" s="57" t="s">
        <v>5</v>
      </c>
      <c r="D2" s="19"/>
      <c r="E2" s="18" t="s">
        <v>6</v>
      </c>
      <c r="F2" s="19" t="s">
        <v>7</v>
      </c>
      <c r="G2" s="20" t="s">
        <v>8</v>
      </c>
      <c r="H2" s="20"/>
      <c r="I2" s="57" t="s">
        <v>6</v>
      </c>
      <c r="J2" s="57" t="s">
        <v>7</v>
      </c>
      <c r="K2" s="57" t="s">
        <v>8</v>
      </c>
      <c r="M2" s="57" t="s">
        <v>165</v>
      </c>
      <c r="N2" s="57" t="s">
        <v>7</v>
      </c>
      <c r="O2" s="57" t="s">
        <v>8</v>
      </c>
      <c r="Q2" s="60" t="s">
        <v>6</v>
      </c>
      <c r="R2" s="60" t="s">
        <v>85</v>
      </c>
      <c r="S2" s="60" t="s">
        <v>8</v>
      </c>
      <c r="U2" s="57" t="s">
        <v>6</v>
      </c>
      <c r="V2" s="57" t="s">
        <v>7</v>
      </c>
      <c r="W2" s="57" t="s">
        <v>8</v>
      </c>
      <c r="Y2" s="57" t="s">
        <v>6</v>
      </c>
      <c r="Z2" s="57" t="s">
        <v>7</v>
      </c>
      <c r="AA2" s="57" t="s">
        <v>8</v>
      </c>
      <c r="AC2" s="10">
        <v>2022</v>
      </c>
      <c r="AD2" s="57" t="s">
        <v>9</v>
      </c>
    </row>
    <row r="3" spans="1:30" s="9" customFormat="1" ht="15" x14ac:dyDescent="0.2">
      <c r="A3" s="59" t="s">
        <v>17</v>
      </c>
      <c r="B3" s="59" t="s">
        <v>88</v>
      </c>
      <c r="C3" s="59">
        <v>85</v>
      </c>
      <c r="E3" s="25">
        <v>19.3993</v>
      </c>
      <c r="F3" s="25">
        <v>56.449800000000003</v>
      </c>
      <c r="G3" s="25">
        <v>207.09</v>
      </c>
      <c r="H3" s="25"/>
      <c r="I3" s="61">
        <v>19.440999999999999</v>
      </c>
      <c r="J3" s="61">
        <v>55.941000000000003</v>
      </c>
      <c r="K3" s="62">
        <v>203.97200000000001</v>
      </c>
      <c r="L3" s="13"/>
      <c r="M3" s="62">
        <v>17.575000000000003</v>
      </c>
      <c r="N3" s="61">
        <v>50.917000000000002</v>
      </c>
      <c r="O3" s="62">
        <v>80.869</v>
      </c>
      <c r="P3" s="13"/>
      <c r="Q3" s="61">
        <v>22.995000000000001</v>
      </c>
      <c r="R3" s="61">
        <v>53.401000000000003</v>
      </c>
      <c r="S3" s="62">
        <v>192.88800000000001</v>
      </c>
      <c r="T3" s="13"/>
      <c r="U3" s="61">
        <v>22.218</v>
      </c>
      <c r="V3" s="61">
        <v>50.341000000000001</v>
      </c>
      <c r="W3" s="62">
        <v>93.724000000000004</v>
      </c>
      <c r="Y3" s="62">
        <f t="shared" ref="Y3:Y21" si="0">AVERAGE(U3,Q3,M3,I3)</f>
        <v>20.55725</v>
      </c>
      <c r="Z3" s="62">
        <f t="shared" ref="Z3:Z21" si="1">AVERAGE(V3,R3,N3,J3)</f>
        <v>52.65</v>
      </c>
      <c r="AA3" s="62">
        <f t="shared" ref="AA3:AA21" si="2">AVERAGE(W3,S3,O3,K3)</f>
        <v>142.86324999999999</v>
      </c>
      <c r="AC3" s="65">
        <v>186.57</v>
      </c>
      <c r="AD3" s="62">
        <f>AVERAGE(AA3:AC3)</f>
        <v>164.71662499999999</v>
      </c>
    </row>
    <row r="4" spans="1:30" s="9" customFormat="1" ht="15" x14ac:dyDescent="0.2">
      <c r="A4" s="59" t="s">
        <v>36</v>
      </c>
      <c r="B4" s="59" t="s">
        <v>37</v>
      </c>
      <c r="C4" s="59">
        <v>86</v>
      </c>
      <c r="E4" s="25">
        <v>18.926100000000002</v>
      </c>
      <c r="F4" s="25">
        <v>57.531999999999996</v>
      </c>
      <c r="G4" s="25">
        <v>203.04</v>
      </c>
      <c r="H4" s="25"/>
      <c r="I4" s="61">
        <v>18.978999999999999</v>
      </c>
      <c r="J4" s="61">
        <v>57.497</v>
      </c>
      <c r="K4" s="62">
        <v>204.91900000000001</v>
      </c>
      <c r="L4" s="13"/>
      <c r="M4" s="63">
        <v>17.675000000000001</v>
      </c>
      <c r="N4" s="61">
        <v>53.667000000000002</v>
      </c>
      <c r="O4" s="62">
        <v>88.956000000000003</v>
      </c>
      <c r="P4" s="13"/>
      <c r="Q4" s="61">
        <v>23.343</v>
      </c>
      <c r="R4" s="61">
        <v>55.026000000000003</v>
      </c>
      <c r="S4" s="62">
        <v>189.40600000000001</v>
      </c>
      <c r="T4" s="13"/>
      <c r="U4" s="61">
        <v>23.48</v>
      </c>
      <c r="V4" s="61">
        <v>53.039000000000001</v>
      </c>
      <c r="W4" s="62">
        <v>120.292</v>
      </c>
      <c r="Y4" s="62">
        <f t="shared" si="0"/>
        <v>20.869250000000001</v>
      </c>
      <c r="Z4" s="62">
        <f t="shared" si="1"/>
        <v>54.807249999999996</v>
      </c>
      <c r="AA4" s="62">
        <f t="shared" si="2"/>
        <v>150.89324999999999</v>
      </c>
      <c r="AC4" s="65">
        <v>186.73</v>
      </c>
      <c r="AD4" s="62">
        <f>AVERAGE(AA4:AC4)</f>
        <v>168.81162499999999</v>
      </c>
    </row>
    <row r="5" spans="1:30" s="9" customFormat="1" ht="15" x14ac:dyDescent="0.2">
      <c r="A5" s="59" t="s">
        <v>98</v>
      </c>
      <c r="B5" s="59" t="s">
        <v>53</v>
      </c>
      <c r="C5" s="59">
        <v>88</v>
      </c>
      <c r="E5" s="25">
        <v>19.224299999999999</v>
      </c>
      <c r="F5" s="25">
        <v>56.503999999999998</v>
      </c>
      <c r="G5" s="25">
        <v>212.93</v>
      </c>
      <c r="H5" s="25"/>
      <c r="I5" s="61">
        <v>19.154</v>
      </c>
      <c r="J5" s="61">
        <v>56.472000000000001</v>
      </c>
      <c r="K5" s="62">
        <v>206.34200000000001</v>
      </c>
      <c r="L5" s="13"/>
      <c r="M5" s="63">
        <v>17.475000000000001</v>
      </c>
      <c r="N5" s="61">
        <v>54.503</v>
      </c>
      <c r="O5" s="62">
        <v>91.481999999999999</v>
      </c>
      <c r="P5" s="13"/>
      <c r="Q5" s="61">
        <v>24.48</v>
      </c>
      <c r="R5" s="61">
        <v>54.933</v>
      </c>
      <c r="S5" s="62">
        <v>189.18100000000001</v>
      </c>
      <c r="T5" s="13"/>
      <c r="U5" s="61">
        <v>25.114000000000001</v>
      </c>
      <c r="V5" s="61">
        <v>51.545999999999999</v>
      </c>
      <c r="W5" s="62">
        <v>99.126999999999995</v>
      </c>
      <c r="Y5" s="62">
        <f t="shared" si="0"/>
        <v>21.55575</v>
      </c>
      <c r="Z5" s="62">
        <f t="shared" si="1"/>
        <v>54.363500000000002</v>
      </c>
      <c r="AA5" s="62">
        <f t="shared" si="2"/>
        <v>146.53299999999999</v>
      </c>
      <c r="AC5" s="66"/>
      <c r="AD5" s="59"/>
    </row>
    <row r="6" spans="1:30" s="9" customFormat="1" ht="15" x14ac:dyDescent="0.2">
      <c r="A6" s="59" t="s">
        <v>36</v>
      </c>
      <c r="B6" s="59" t="s">
        <v>40</v>
      </c>
      <c r="C6" s="59">
        <v>86</v>
      </c>
      <c r="E6" s="25">
        <v>19.535399999999999</v>
      </c>
      <c r="F6" s="25">
        <v>55.360300000000002</v>
      </c>
      <c r="G6" s="25">
        <v>218.89</v>
      </c>
      <c r="H6" s="25"/>
      <c r="I6" s="61">
        <v>19.513999999999999</v>
      </c>
      <c r="J6" s="61">
        <v>55.021000000000001</v>
      </c>
      <c r="K6" s="62">
        <v>209.58199999999999</v>
      </c>
      <c r="L6" s="13"/>
      <c r="M6" s="63">
        <v>17.355</v>
      </c>
      <c r="N6" s="61">
        <v>52.232999999999997</v>
      </c>
      <c r="O6" s="62">
        <v>83.581000000000003</v>
      </c>
      <c r="P6" s="13"/>
      <c r="Q6" s="61">
        <v>25.295000000000002</v>
      </c>
      <c r="R6" s="61">
        <v>53.792999999999999</v>
      </c>
      <c r="S6" s="62">
        <v>187.36699999999999</v>
      </c>
      <c r="T6" s="13"/>
      <c r="U6" s="61">
        <v>24.199000000000002</v>
      </c>
      <c r="V6" s="61">
        <v>51.548999999999999</v>
      </c>
      <c r="W6" s="62">
        <v>93.738</v>
      </c>
      <c r="Y6" s="62">
        <f t="shared" si="0"/>
        <v>21.59075</v>
      </c>
      <c r="Z6" s="62">
        <f t="shared" si="1"/>
        <v>53.149000000000001</v>
      </c>
      <c r="AA6" s="62">
        <f t="shared" si="2"/>
        <v>143.56700000000001</v>
      </c>
      <c r="AD6" s="59"/>
    </row>
    <row r="7" spans="1:30" s="9" customFormat="1" ht="15" x14ac:dyDescent="0.2">
      <c r="A7" s="59" t="s">
        <v>36</v>
      </c>
      <c r="B7" s="59" t="s">
        <v>41</v>
      </c>
      <c r="C7" s="59">
        <v>86</v>
      </c>
      <c r="E7" s="25">
        <v>18.572700000000001</v>
      </c>
      <c r="F7" s="25">
        <v>55.972299999999997</v>
      </c>
      <c r="G7" s="25">
        <v>194.91</v>
      </c>
      <c r="H7" s="25"/>
      <c r="I7" s="61">
        <v>18.542000000000002</v>
      </c>
      <c r="J7" s="61">
        <v>56.347999999999999</v>
      </c>
      <c r="K7" s="62">
        <v>203.78100000000001</v>
      </c>
      <c r="L7" s="13"/>
      <c r="M7" s="63">
        <v>17.260000000000002</v>
      </c>
      <c r="N7" s="61">
        <v>54.152000000000001</v>
      </c>
      <c r="O7" s="62">
        <v>97.227999999999994</v>
      </c>
      <c r="P7" s="13"/>
      <c r="Q7" s="61">
        <v>21.632999999999999</v>
      </c>
      <c r="R7" s="61">
        <v>54.426000000000002</v>
      </c>
      <c r="S7" s="62">
        <v>180.30699999999999</v>
      </c>
      <c r="T7" s="13"/>
      <c r="U7" s="61">
        <v>24.148</v>
      </c>
      <c r="V7" s="61">
        <v>53.146000000000001</v>
      </c>
      <c r="W7" s="62">
        <v>100.322</v>
      </c>
      <c r="Y7" s="62">
        <f t="shared" si="0"/>
        <v>20.39575</v>
      </c>
      <c r="Z7" s="62">
        <f t="shared" si="1"/>
        <v>54.518000000000001</v>
      </c>
      <c r="AA7" s="62">
        <f t="shared" si="2"/>
        <v>145.40950000000001</v>
      </c>
      <c r="AD7" s="59"/>
    </row>
    <row r="8" spans="1:30" s="9" customFormat="1" ht="15" x14ac:dyDescent="0.2">
      <c r="A8" s="59" t="s">
        <v>24</v>
      </c>
      <c r="B8" s="59" t="s">
        <v>25</v>
      </c>
      <c r="C8" s="59">
        <v>84</v>
      </c>
      <c r="E8" s="25">
        <v>18.5351</v>
      </c>
      <c r="F8" s="25">
        <v>56.103900000000003</v>
      </c>
      <c r="G8" s="25">
        <v>201.71</v>
      </c>
      <c r="H8" s="25"/>
      <c r="I8" s="61">
        <v>18.489000000000001</v>
      </c>
      <c r="J8" s="61">
        <v>55.970999999999997</v>
      </c>
      <c r="K8" s="62">
        <v>203.86</v>
      </c>
      <c r="L8" s="13"/>
      <c r="M8" s="62">
        <v>17.074999999999999</v>
      </c>
      <c r="N8" s="61">
        <v>54.116999999999997</v>
      </c>
      <c r="O8" s="62">
        <v>88.766000000000005</v>
      </c>
      <c r="P8" s="13"/>
      <c r="Q8" s="61">
        <v>21.824000000000002</v>
      </c>
      <c r="R8" s="61">
        <v>55.396000000000001</v>
      </c>
      <c r="S8" s="62">
        <v>180.291</v>
      </c>
      <c r="T8" s="13"/>
      <c r="U8" s="61">
        <v>22.576000000000001</v>
      </c>
      <c r="V8" s="61">
        <v>53.792999999999999</v>
      </c>
      <c r="W8" s="62">
        <v>101.73099999999999</v>
      </c>
      <c r="Y8" s="62">
        <f t="shared" si="0"/>
        <v>19.991000000000003</v>
      </c>
      <c r="Z8" s="62">
        <f t="shared" si="1"/>
        <v>54.819249999999997</v>
      </c>
      <c r="AA8" s="62">
        <f t="shared" si="2"/>
        <v>143.66200000000001</v>
      </c>
      <c r="AC8" s="66"/>
      <c r="AD8" s="59"/>
    </row>
    <row r="9" spans="1:30" s="9" customFormat="1" ht="15" x14ac:dyDescent="0.2">
      <c r="A9" s="59" t="s">
        <v>36</v>
      </c>
      <c r="B9" s="59" t="s">
        <v>42</v>
      </c>
      <c r="C9" s="59">
        <v>88</v>
      </c>
      <c r="E9" s="25">
        <v>19.441199999999998</v>
      </c>
      <c r="F9" s="25">
        <v>55.373899999999999</v>
      </c>
      <c r="G9" s="25">
        <v>213.1</v>
      </c>
      <c r="H9" s="25"/>
      <c r="I9" s="61">
        <v>19.484000000000002</v>
      </c>
      <c r="J9" s="61">
        <v>54.82</v>
      </c>
      <c r="K9" s="62">
        <v>211.809</v>
      </c>
      <c r="L9" s="13"/>
      <c r="M9" s="63">
        <v>18.215</v>
      </c>
      <c r="N9" s="61">
        <v>52.284999999999997</v>
      </c>
      <c r="O9" s="62">
        <v>96.721999999999994</v>
      </c>
      <c r="P9" s="13"/>
      <c r="Q9" s="61">
        <v>27.916</v>
      </c>
      <c r="R9" s="61">
        <v>54.439</v>
      </c>
      <c r="S9" s="62">
        <v>179.48400000000001</v>
      </c>
      <c r="T9" s="13"/>
      <c r="U9" s="61">
        <v>26.995999999999999</v>
      </c>
      <c r="V9" s="61">
        <v>51.552</v>
      </c>
      <c r="W9" s="62">
        <v>100.071</v>
      </c>
      <c r="Y9" s="62">
        <f t="shared" si="0"/>
        <v>23.152749999999997</v>
      </c>
      <c r="Z9" s="62">
        <f t="shared" si="1"/>
        <v>53.274000000000001</v>
      </c>
      <c r="AA9" s="62">
        <f t="shared" si="2"/>
        <v>147.0215</v>
      </c>
      <c r="AD9" s="59"/>
    </row>
    <row r="10" spans="1:30" s="9" customFormat="1" ht="15" x14ac:dyDescent="0.2">
      <c r="A10" s="59" t="s">
        <v>28</v>
      </c>
      <c r="B10" s="59" t="s">
        <v>31</v>
      </c>
      <c r="C10" s="59">
        <v>87</v>
      </c>
      <c r="E10" s="25">
        <v>18.983699999999999</v>
      </c>
      <c r="F10" s="25">
        <v>57.977499999999999</v>
      </c>
      <c r="G10" s="25">
        <v>215.57</v>
      </c>
      <c r="H10" s="25"/>
      <c r="I10" s="61">
        <v>18.905000000000001</v>
      </c>
      <c r="J10" s="61">
        <v>57.552</v>
      </c>
      <c r="K10" s="62">
        <v>208.12799999999999</v>
      </c>
      <c r="L10" s="13"/>
      <c r="M10" s="63">
        <v>17.72</v>
      </c>
      <c r="N10" s="61">
        <v>53.792999999999999</v>
      </c>
      <c r="O10" s="62">
        <v>93.888999999999996</v>
      </c>
      <c r="P10" s="13"/>
      <c r="Q10" s="61">
        <v>26.754000000000001</v>
      </c>
      <c r="R10" s="61">
        <v>55.232999999999997</v>
      </c>
      <c r="S10" s="62">
        <v>177.81399999999999</v>
      </c>
      <c r="T10" s="13"/>
      <c r="U10" s="61">
        <v>30.257999999999999</v>
      </c>
      <c r="V10" s="61">
        <v>50.319000000000003</v>
      </c>
      <c r="W10" s="62">
        <v>97.769000000000005</v>
      </c>
      <c r="Y10" s="62">
        <f t="shared" si="0"/>
        <v>23.40925</v>
      </c>
      <c r="Z10" s="62">
        <f t="shared" si="1"/>
        <v>54.224249999999998</v>
      </c>
      <c r="AA10" s="62">
        <f t="shared" si="2"/>
        <v>144.39999999999998</v>
      </c>
      <c r="AC10" s="66"/>
      <c r="AD10" s="59"/>
    </row>
    <row r="11" spans="1:30" s="9" customFormat="1" ht="15" x14ac:dyDescent="0.2">
      <c r="A11" s="58" t="s">
        <v>136</v>
      </c>
      <c r="B11" s="58" t="s">
        <v>107</v>
      </c>
      <c r="C11" s="58">
        <v>84</v>
      </c>
      <c r="D11" s="12"/>
      <c r="E11" s="25">
        <v>18.235499999999998</v>
      </c>
      <c r="F11" s="25">
        <v>56.545099999999998</v>
      </c>
      <c r="G11" s="25">
        <v>205.12</v>
      </c>
      <c r="H11" s="25"/>
      <c r="I11" s="61">
        <v>18.399000000000001</v>
      </c>
      <c r="J11" s="61">
        <v>56.686999999999998</v>
      </c>
      <c r="K11" s="62">
        <v>201.988</v>
      </c>
      <c r="L11" s="13"/>
      <c r="M11" s="63">
        <v>16.734999999999999</v>
      </c>
      <c r="N11" s="61">
        <v>50.747</v>
      </c>
      <c r="O11" s="62">
        <v>76.603999999999999</v>
      </c>
      <c r="P11" s="13"/>
      <c r="Q11" s="61">
        <v>23.56</v>
      </c>
      <c r="R11" s="61">
        <v>54.866999999999997</v>
      </c>
      <c r="S11" s="62">
        <v>172.328</v>
      </c>
      <c r="T11" s="13"/>
      <c r="U11" s="61">
        <v>22.478999999999999</v>
      </c>
      <c r="V11" s="61">
        <v>51.368000000000002</v>
      </c>
      <c r="W11" s="62">
        <v>92.728999999999999</v>
      </c>
      <c r="Y11" s="62">
        <f t="shared" si="0"/>
        <v>20.29325</v>
      </c>
      <c r="Z11" s="62">
        <f t="shared" si="1"/>
        <v>53.417249999999996</v>
      </c>
      <c r="AA11" s="62">
        <f t="shared" si="2"/>
        <v>135.91225</v>
      </c>
      <c r="AD11" s="59"/>
    </row>
    <row r="12" spans="1:30" s="9" customFormat="1" ht="15" x14ac:dyDescent="0.2">
      <c r="A12" s="59" t="s">
        <v>28</v>
      </c>
      <c r="B12" s="59" t="s">
        <v>30</v>
      </c>
      <c r="C12" s="59">
        <v>86</v>
      </c>
      <c r="E12" s="25">
        <v>18.8154</v>
      </c>
      <c r="F12" s="25">
        <v>57.292000000000002</v>
      </c>
      <c r="G12" s="25">
        <v>209.45</v>
      </c>
      <c r="H12" s="25"/>
      <c r="I12" s="61">
        <v>18.739000000000001</v>
      </c>
      <c r="J12" s="61">
        <v>57.314999999999998</v>
      </c>
      <c r="K12" s="62">
        <v>215.005</v>
      </c>
      <c r="L12" s="13"/>
      <c r="M12" s="62">
        <v>17.225000000000001</v>
      </c>
      <c r="N12" s="61">
        <v>54.817999999999998</v>
      </c>
      <c r="O12" s="62">
        <v>85.409000000000006</v>
      </c>
      <c r="P12" s="13"/>
      <c r="Q12" s="61">
        <v>25.885000000000002</v>
      </c>
      <c r="R12" s="61">
        <v>55.125999999999998</v>
      </c>
      <c r="S12" s="62">
        <v>171.173</v>
      </c>
      <c r="T12" s="13"/>
      <c r="U12" s="61">
        <v>24.701000000000001</v>
      </c>
      <c r="V12" s="61">
        <v>52.923000000000002</v>
      </c>
      <c r="W12" s="62">
        <v>110.96899999999999</v>
      </c>
      <c r="Y12" s="62">
        <f t="shared" si="0"/>
        <v>21.637500000000003</v>
      </c>
      <c r="Z12" s="62">
        <f t="shared" si="1"/>
        <v>55.045500000000004</v>
      </c>
      <c r="AA12" s="62">
        <f t="shared" si="2"/>
        <v>145.63900000000001</v>
      </c>
      <c r="AC12" s="65">
        <v>183.16</v>
      </c>
      <c r="AD12" s="62">
        <f>AVERAGE(AA12:AC12)</f>
        <v>164.39949999999999</v>
      </c>
    </row>
    <row r="13" spans="1:30" s="9" customFormat="1" ht="15" x14ac:dyDescent="0.2">
      <c r="A13" s="59" t="s">
        <v>17</v>
      </c>
      <c r="B13" s="59" t="s">
        <v>87</v>
      </c>
      <c r="C13" s="59">
        <v>84</v>
      </c>
      <c r="E13" s="25">
        <v>18.705300000000001</v>
      </c>
      <c r="F13" s="25">
        <v>57.317799999999998</v>
      </c>
      <c r="G13" s="25">
        <v>175.01</v>
      </c>
      <c r="H13" s="25"/>
      <c r="I13" s="61">
        <v>18.733000000000001</v>
      </c>
      <c r="J13" s="61">
        <v>57.521999999999998</v>
      </c>
      <c r="K13" s="62">
        <v>193.20099999999999</v>
      </c>
      <c r="L13" s="13"/>
      <c r="M13" s="62">
        <v>17.295000000000002</v>
      </c>
      <c r="N13" s="61">
        <v>54.148000000000003</v>
      </c>
      <c r="O13" s="62">
        <v>86.680999999999997</v>
      </c>
      <c r="P13" s="13"/>
      <c r="Q13" s="61">
        <v>21.881</v>
      </c>
      <c r="R13" s="61">
        <v>54.982999999999997</v>
      </c>
      <c r="S13" s="62">
        <v>170.166</v>
      </c>
      <c r="T13" s="13"/>
      <c r="U13" s="61">
        <v>19.524000000000001</v>
      </c>
      <c r="V13" s="61">
        <v>52.939</v>
      </c>
      <c r="W13" s="62">
        <v>105.154</v>
      </c>
      <c r="Y13" s="62">
        <f t="shared" si="0"/>
        <v>19.358250000000002</v>
      </c>
      <c r="Z13" s="62">
        <f t="shared" si="1"/>
        <v>54.897999999999996</v>
      </c>
      <c r="AA13" s="62">
        <f t="shared" si="2"/>
        <v>138.8005</v>
      </c>
      <c r="AD13" s="59"/>
    </row>
    <row r="14" spans="1:30" s="9" customFormat="1" ht="15" x14ac:dyDescent="0.2">
      <c r="A14" s="59" t="s">
        <v>46</v>
      </c>
      <c r="B14" s="59" t="s">
        <v>96</v>
      </c>
      <c r="C14" s="59">
        <v>85</v>
      </c>
      <c r="E14" s="25">
        <v>19.160299999999999</v>
      </c>
      <c r="F14" s="25">
        <v>55.6755</v>
      </c>
      <c r="G14" s="25">
        <v>199.03</v>
      </c>
      <c r="H14" s="25"/>
      <c r="I14" s="61">
        <v>19.259</v>
      </c>
      <c r="J14" s="61">
        <v>55.662999999999997</v>
      </c>
      <c r="K14" s="62">
        <v>205.422</v>
      </c>
      <c r="L14" s="13"/>
      <c r="M14" s="63">
        <v>17.745000000000001</v>
      </c>
      <c r="N14" s="61">
        <v>53.142000000000003</v>
      </c>
      <c r="O14" s="62">
        <v>99.85</v>
      </c>
      <c r="P14" s="13"/>
      <c r="Q14" s="61">
        <v>23.715</v>
      </c>
      <c r="R14" s="61">
        <v>54.268999999999998</v>
      </c>
      <c r="S14" s="62">
        <v>168.749</v>
      </c>
      <c r="T14" s="13"/>
      <c r="U14" s="61">
        <v>22.53</v>
      </c>
      <c r="V14" s="61">
        <v>52.661999999999999</v>
      </c>
      <c r="W14" s="62">
        <v>93.262</v>
      </c>
      <c r="Y14" s="62">
        <f t="shared" si="0"/>
        <v>20.812250000000002</v>
      </c>
      <c r="Z14" s="62">
        <f t="shared" si="1"/>
        <v>53.933999999999997</v>
      </c>
      <c r="AA14" s="62">
        <f t="shared" si="2"/>
        <v>141.82075</v>
      </c>
      <c r="AD14" s="59"/>
    </row>
    <row r="15" spans="1:30" s="9" customFormat="1" ht="15" x14ac:dyDescent="0.2">
      <c r="A15" s="59" t="s">
        <v>98</v>
      </c>
      <c r="B15" s="59" t="s">
        <v>52</v>
      </c>
      <c r="C15" s="59">
        <v>86</v>
      </c>
      <c r="E15" s="25">
        <v>18.368600000000001</v>
      </c>
      <c r="F15" s="25">
        <v>57.175199999999997</v>
      </c>
      <c r="G15" s="25">
        <v>208.58</v>
      </c>
      <c r="H15" s="25"/>
      <c r="I15" s="61">
        <v>18.550999999999998</v>
      </c>
      <c r="J15" s="61">
        <v>56.88</v>
      </c>
      <c r="K15" s="62">
        <v>200.809</v>
      </c>
      <c r="L15" s="13"/>
      <c r="M15" s="63">
        <v>16.745000000000001</v>
      </c>
      <c r="N15" s="61">
        <v>55.01</v>
      </c>
      <c r="O15" s="62">
        <v>88.543000000000006</v>
      </c>
      <c r="P15" s="13"/>
      <c r="Q15" s="61">
        <v>20.106999999999999</v>
      </c>
      <c r="R15" s="61">
        <v>55.497</v>
      </c>
      <c r="S15" s="62">
        <v>167.91900000000001</v>
      </c>
      <c r="T15" s="13"/>
      <c r="U15" s="61">
        <v>22.655000000000001</v>
      </c>
      <c r="V15" s="61">
        <v>52.765999999999998</v>
      </c>
      <c r="W15" s="62">
        <v>102.747</v>
      </c>
      <c r="Y15" s="62">
        <f t="shared" si="0"/>
        <v>19.514500000000002</v>
      </c>
      <c r="Z15" s="62">
        <f t="shared" si="1"/>
        <v>55.038249999999998</v>
      </c>
      <c r="AA15" s="62">
        <f t="shared" si="2"/>
        <v>140.00450000000001</v>
      </c>
      <c r="AD15" s="59"/>
    </row>
    <row r="16" spans="1:30" s="9" customFormat="1" ht="15" x14ac:dyDescent="0.2">
      <c r="A16" s="59" t="s">
        <v>36</v>
      </c>
      <c r="B16" s="59" t="s">
        <v>39</v>
      </c>
      <c r="C16" s="59">
        <v>85</v>
      </c>
      <c r="E16" s="25">
        <v>19.3306</v>
      </c>
      <c r="F16" s="25">
        <v>55.939399999999999</v>
      </c>
      <c r="G16" s="25">
        <v>204.03</v>
      </c>
      <c r="H16" s="25"/>
      <c r="I16" s="61">
        <v>19.193999999999999</v>
      </c>
      <c r="J16" s="61">
        <v>55.767000000000003</v>
      </c>
      <c r="K16" s="62">
        <v>206.565</v>
      </c>
      <c r="L16" s="13"/>
      <c r="M16" s="63">
        <v>17.34</v>
      </c>
      <c r="N16" s="61">
        <v>55.531999999999996</v>
      </c>
      <c r="O16" s="62">
        <v>94.387</v>
      </c>
      <c r="P16" s="13"/>
      <c r="Q16" s="61">
        <v>24.099</v>
      </c>
      <c r="R16" s="61">
        <v>54.752000000000002</v>
      </c>
      <c r="S16" s="62">
        <v>167.155</v>
      </c>
      <c r="T16" s="13"/>
      <c r="U16" s="61">
        <v>22.414999999999999</v>
      </c>
      <c r="V16" s="61">
        <v>52.859000000000002</v>
      </c>
      <c r="W16" s="62">
        <v>95.950999999999993</v>
      </c>
      <c r="Y16" s="62">
        <f t="shared" si="0"/>
        <v>20.762</v>
      </c>
      <c r="Z16" s="62">
        <f t="shared" si="1"/>
        <v>54.727499999999999</v>
      </c>
      <c r="AA16" s="62">
        <f t="shared" si="2"/>
        <v>141.0145</v>
      </c>
      <c r="AD16" s="59"/>
    </row>
    <row r="17" spans="1:30" s="9" customFormat="1" ht="15" x14ac:dyDescent="0.2">
      <c r="A17" s="59" t="s">
        <v>98</v>
      </c>
      <c r="B17" s="59" t="s">
        <v>51</v>
      </c>
      <c r="C17" s="59">
        <v>85</v>
      </c>
      <c r="E17" s="25">
        <v>18.5152</v>
      </c>
      <c r="F17" s="25">
        <v>55.500900000000001</v>
      </c>
      <c r="G17" s="25">
        <v>211.72</v>
      </c>
      <c r="H17" s="25"/>
      <c r="I17" s="61">
        <v>18.337</v>
      </c>
      <c r="J17" s="61">
        <v>55.17</v>
      </c>
      <c r="K17" s="62">
        <v>204.79900000000001</v>
      </c>
      <c r="L17" s="13"/>
      <c r="M17" s="63">
        <v>16.905000000000001</v>
      </c>
      <c r="N17" s="61">
        <v>52.963000000000001</v>
      </c>
      <c r="O17" s="62">
        <v>86.992999999999995</v>
      </c>
      <c r="P17" s="13"/>
      <c r="Q17" s="61">
        <v>23.327000000000002</v>
      </c>
      <c r="R17" s="61">
        <v>55.143000000000001</v>
      </c>
      <c r="S17" s="62">
        <v>165.928</v>
      </c>
      <c r="T17" s="13"/>
      <c r="U17" s="61">
        <v>21.434999999999999</v>
      </c>
      <c r="V17" s="61">
        <v>51.362000000000002</v>
      </c>
      <c r="W17" s="62">
        <v>93.498999999999995</v>
      </c>
      <c r="Y17" s="62">
        <f t="shared" si="0"/>
        <v>20.001000000000001</v>
      </c>
      <c r="Z17" s="62">
        <f t="shared" si="1"/>
        <v>53.659499999999994</v>
      </c>
      <c r="AA17" s="62">
        <f t="shared" si="2"/>
        <v>137.80475000000001</v>
      </c>
      <c r="AC17" s="56">
        <v>183.92</v>
      </c>
      <c r="AD17" s="62">
        <f>AVERAGE(AA17:AC17)</f>
        <v>160.86237499999999</v>
      </c>
    </row>
    <row r="18" spans="1:30" s="9" customFormat="1" ht="15" x14ac:dyDescent="0.2">
      <c r="A18" s="59" t="s">
        <v>46</v>
      </c>
      <c r="B18" s="59" t="s">
        <v>97</v>
      </c>
      <c r="C18" s="59">
        <v>86</v>
      </c>
      <c r="E18" s="25">
        <v>20.0227</v>
      </c>
      <c r="F18" s="25">
        <v>54.7973</v>
      </c>
      <c r="G18" s="25">
        <v>212.84</v>
      </c>
      <c r="H18" s="25"/>
      <c r="I18" s="61">
        <v>20.04</v>
      </c>
      <c r="J18" s="61">
        <v>54.994</v>
      </c>
      <c r="K18" s="62">
        <v>209.518</v>
      </c>
      <c r="L18" s="13"/>
      <c r="M18" s="63">
        <v>18.445</v>
      </c>
      <c r="N18" s="61">
        <v>53.377000000000002</v>
      </c>
      <c r="O18" s="62">
        <v>88.137</v>
      </c>
      <c r="P18" s="13"/>
      <c r="Q18" s="61">
        <v>24.13</v>
      </c>
      <c r="R18" s="61">
        <v>52.488999999999997</v>
      </c>
      <c r="S18" s="62">
        <v>151.79499999999999</v>
      </c>
      <c r="T18" s="13"/>
      <c r="U18" s="61">
        <v>25.542999999999999</v>
      </c>
      <c r="V18" s="61">
        <v>51.412999999999997</v>
      </c>
      <c r="W18" s="62">
        <v>84.113</v>
      </c>
      <c r="Y18" s="62">
        <f t="shared" si="0"/>
        <v>22.039499999999997</v>
      </c>
      <c r="Z18" s="62">
        <f t="shared" si="1"/>
        <v>53.068249999999999</v>
      </c>
      <c r="AA18" s="62">
        <f t="shared" si="2"/>
        <v>133.39075</v>
      </c>
      <c r="AD18" s="59"/>
    </row>
    <row r="19" spans="1:30" s="9" customFormat="1" ht="15" x14ac:dyDescent="0.2">
      <c r="A19" s="59" t="s">
        <v>17</v>
      </c>
      <c r="B19" s="59" t="s">
        <v>89</v>
      </c>
      <c r="C19" s="59">
        <v>86</v>
      </c>
      <c r="E19" s="25">
        <v>19.174399999999999</v>
      </c>
      <c r="F19" s="25">
        <v>56.058399999999999</v>
      </c>
      <c r="G19" s="25">
        <v>213.43</v>
      </c>
      <c r="H19" s="25"/>
      <c r="I19" s="61">
        <v>19.305</v>
      </c>
      <c r="J19" s="61">
        <v>55.978999999999999</v>
      </c>
      <c r="K19" s="62">
        <v>215.31899999999999</v>
      </c>
      <c r="L19" s="13"/>
      <c r="M19" s="62">
        <v>16.579999999999998</v>
      </c>
      <c r="N19" s="61">
        <v>53.24</v>
      </c>
      <c r="O19" s="62">
        <v>91.356999999999999</v>
      </c>
      <c r="P19" s="13"/>
      <c r="Q19" s="61">
        <v>25.489000000000001</v>
      </c>
      <c r="R19" s="61">
        <v>53.692</v>
      </c>
      <c r="S19" s="62">
        <v>147.10400000000001</v>
      </c>
      <c r="T19" s="13"/>
      <c r="U19" s="61">
        <v>23.637</v>
      </c>
      <c r="V19" s="61">
        <v>51.243000000000002</v>
      </c>
      <c r="W19" s="62">
        <v>103.041</v>
      </c>
      <c r="Y19" s="62">
        <f t="shared" si="0"/>
        <v>21.252749999999999</v>
      </c>
      <c r="Z19" s="62">
        <f t="shared" si="1"/>
        <v>53.538499999999999</v>
      </c>
      <c r="AA19" s="62">
        <f t="shared" si="2"/>
        <v>139.20525000000001</v>
      </c>
      <c r="AD19" s="59"/>
    </row>
    <row r="20" spans="1:30" s="9" customFormat="1" ht="15" x14ac:dyDescent="0.2">
      <c r="A20" s="59" t="s">
        <v>101</v>
      </c>
      <c r="B20" s="59" t="s">
        <v>103</v>
      </c>
      <c r="C20" s="59">
        <v>85</v>
      </c>
      <c r="E20" s="25">
        <v>18.697500000000002</v>
      </c>
      <c r="F20" s="25">
        <v>58.859299999999998</v>
      </c>
      <c r="G20" s="25">
        <v>207.62</v>
      </c>
      <c r="H20" s="25"/>
      <c r="I20" s="61">
        <v>18.792000000000002</v>
      </c>
      <c r="J20" s="61">
        <v>55.863</v>
      </c>
      <c r="K20" s="62">
        <v>195.08699999999999</v>
      </c>
      <c r="L20" s="13"/>
      <c r="M20" s="63">
        <v>17.695</v>
      </c>
      <c r="N20" s="61">
        <v>51.781999999999996</v>
      </c>
      <c r="O20" s="62">
        <v>82.372</v>
      </c>
      <c r="P20" s="13"/>
      <c r="Q20" s="61">
        <v>27.225999999999999</v>
      </c>
      <c r="R20" s="61">
        <v>54.030999999999999</v>
      </c>
      <c r="S20" s="62">
        <v>132.26599999999999</v>
      </c>
      <c r="T20" s="13"/>
      <c r="U20" s="61">
        <v>24.488</v>
      </c>
      <c r="V20" s="61">
        <v>52.353999999999999</v>
      </c>
      <c r="W20" s="62">
        <v>105.636</v>
      </c>
      <c r="Y20" s="62">
        <f t="shared" si="0"/>
        <v>22.050249999999998</v>
      </c>
      <c r="Z20" s="62">
        <f t="shared" si="1"/>
        <v>53.507499999999993</v>
      </c>
      <c r="AA20" s="62">
        <f t="shared" si="2"/>
        <v>128.84025</v>
      </c>
      <c r="AD20" s="59"/>
    </row>
    <row r="21" spans="1:30" s="9" customFormat="1" ht="15" x14ac:dyDescent="0.2">
      <c r="A21" s="59" t="s">
        <v>101</v>
      </c>
      <c r="B21" s="59" t="s">
        <v>105</v>
      </c>
      <c r="C21" s="59">
        <v>85</v>
      </c>
      <c r="E21" s="25">
        <v>19.1495</v>
      </c>
      <c r="F21" s="25">
        <v>55.229199999999999</v>
      </c>
      <c r="G21" s="25">
        <v>196.38</v>
      </c>
      <c r="H21" s="25"/>
      <c r="I21" s="61">
        <v>19.053000000000001</v>
      </c>
      <c r="J21" s="61">
        <v>55.679000000000002</v>
      </c>
      <c r="K21" s="62">
        <v>207.42699999999999</v>
      </c>
      <c r="L21" s="13"/>
      <c r="M21" s="63">
        <v>17.079999999999998</v>
      </c>
      <c r="N21" s="61">
        <v>54.161000000000001</v>
      </c>
      <c r="O21" s="62">
        <v>99.725999999999999</v>
      </c>
      <c r="P21" s="13"/>
      <c r="Q21" s="61">
        <v>24.167999999999999</v>
      </c>
      <c r="R21" s="61">
        <v>54.908000000000001</v>
      </c>
      <c r="S21" s="62">
        <v>128.22200000000001</v>
      </c>
      <c r="T21" s="13"/>
      <c r="U21" s="61">
        <v>24.44</v>
      </c>
      <c r="V21" s="61">
        <v>52.043999999999997</v>
      </c>
      <c r="W21" s="62">
        <v>95.003</v>
      </c>
      <c r="Y21" s="62">
        <f t="shared" si="0"/>
        <v>21.18525</v>
      </c>
      <c r="Z21" s="62">
        <f t="shared" si="1"/>
        <v>54.198</v>
      </c>
      <c r="AA21" s="62">
        <f t="shared" si="2"/>
        <v>132.59450000000001</v>
      </c>
      <c r="AD21" s="59"/>
    </row>
    <row r="22" spans="1:30" s="9" customFormat="1" x14ac:dyDescent="0.25">
      <c r="E22" s="21"/>
      <c r="F22" s="21"/>
      <c r="G22" s="21"/>
      <c r="H22" s="21"/>
      <c r="J22" s="7"/>
      <c r="N22" s="7"/>
      <c r="R22" s="7"/>
      <c r="S22" s="7"/>
      <c r="V22" s="7"/>
      <c r="W22" s="7"/>
      <c r="Z22" s="13"/>
      <c r="AA22" s="29"/>
    </row>
    <row r="23" spans="1:30" s="9" customFormat="1" x14ac:dyDescent="0.25">
      <c r="A23" s="12"/>
      <c r="B23" s="19" t="s">
        <v>58</v>
      </c>
      <c r="C23" s="12"/>
      <c r="D23" s="12"/>
      <c r="E23" s="22">
        <v>18.810599999999997</v>
      </c>
      <c r="F23" s="22">
        <v>56.570748484848473</v>
      </c>
      <c r="G23" s="22">
        <v>202.1915151515152</v>
      </c>
      <c r="H23" s="23"/>
      <c r="I23" s="62">
        <v>18.811</v>
      </c>
      <c r="J23" s="62">
        <v>56.396999999999998</v>
      </c>
      <c r="K23" s="62">
        <v>202.06100000000001</v>
      </c>
      <c r="L23" s="13"/>
      <c r="M23" s="62">
        <v>17.399999999999999</v>
      </c>
      <c r="N23" s="62">
        <v>53.703000000000003</v>
      </c>
      <c r="O23" s="62">
        <v>87.656000000000006</v>
      </c>
      <c r="P23" s="13"/>
      <c r="Q23" s="62">
        <v>23.535</v>
      </c>
      <c r="R23" s="62">
        <v>55.03</v>
      </c>
      <c r="S23" s="62">
        <v>167.566</v>
      </c>
      <c r="T23" s="13"/>
      <c r="U23" s="62">
        <v>22.765999999999998</v>
      </c>
      <c r="V23" s="62">
        <v>52.847000000000001</v>
      </c>
      <c r="W23" s="62">
        <v>101.508</v>
      </c>
      <c r="Y23" s="62">
        <f>AVERAGE(Y4:Y21)</f>
        <v>21.103944444444441</v>
      </c>
      <c r="Z23" s="62">
        <f t="shared" ref="Z23:AA23" si="3">AVERAGE(Z4:Z21)</f>
        <v>54.121527777777771</v>
      </c>
      <c r="AA23" s="62">
        <f t="shared" si="3"/>
        <v>140.9174027777778</v>
      </c>
    </row>
    <row r="24" spans="1:30" s="9" customFormat="1" x14ac:dyDescent="0.25">
      <c r="A24" s="12"/>
      <c r="B24" s="19" t="s">
        <v>59</v>
      </c>
      <c r="C24" s="12"/>
      <c r="D24" s="12"/>
      <c r="E24" s="23">
        <v>1.9366631313005308E-2</v>
      </c>
      <c r="F24" s="23">
        <v>3.8520281443851993E-2</v>
      </c>
      <c r="G24" s="23">
        <v>7.0123713096924195E-2</v>
      </c>
      <c r="H24" s="23"/>
      <c r="I24" s="64">
        <v>0.96</v>
      </c>
      <c r="J24" s="64">
        <v>0.8</v>
      </c>
      <c r="K24" s="59">
        <v>3.02</v>
      </c>
      <c r="M24" s="59" t="s">
        <v>135</v>
      </c>
      <c r="N24" s="64">
        <v>1.31</v>
      </c>
      <c r="O24" s="59">
        <v>7.28</v>
      </c>
      <c r="Q24" s="64">
        <v>4.8899999999999997</v>
      </c>
      <c r="R24" s="64">
        <v>0.93600000000000005</v>
      </c>
      <c r="S24" s="59">
        <v>4.93</v>
      </c>
      <c r="U24" s="64">
        <v>4.6100000000000003</v>
      </c>
      <c r="V24" s="64">
        <v>1.06</v>
      </c>
      <c r="W24" s="59">
        <v>5.94</v>
      </c>
      <c r="Z24" s="28"/>
      <c r="AA24" s="29"/>
    </row>
    <row r="25" spans="1:30" s="9" customFormat="1" x14ac:dyDescent="0.25">
      <c r="A25" s="12"/>
      <c r="B25" s="19" t="s">
        <v>60</v>
      </c>
      <c r="C25" s="12"/>
      <c r="D25" s="12"/>
      <c r="E25" s="22">
        <v>0.51004799999999995</v>
      </c>
      <c r="F25" s="22">
        <v>3.0509819999999999</v>
      </c>
      <c r="G25" s="22">
        <v>21.809898</v>
      </c>
      <c r="H25" s="24"/>
      <c r="I25" s="61">
        <v>0.33</v>
      </c>
      <c r="J25" s="61">
        <v>0.79900000000000004</v>
      </c>
      <c r="K25" s="62">
        <v>11.15</v>
      </c>
      <c r="L25" s="13"/>
      <c r="M25" s="62" t="s">
        <v>135</v>
      </c>
      <c r="N25" s="61">
        <v>1.2190000000000001</v>
      </c>
      <c r="O25" s="62">
        <v>12.34</v>
      </c>
      <c r="P25" s="13"/>
      <c r="Q25" s="61">
        <v>2.1</v>
      </c>
      <c r="R25" s="61">
        <v>0.94499999999999995</v>
      </c>
      <c r="S25" s="62">
        <v>17.57</v>
      </c>
      <c r="T25" s="13"/>
      <c r="U25" s="61">
        <v>2.4009999999999998</v>
      </c>
      <c r="V25" s="61">
        <v>1.2729999999999999</v>
      </c>
      <c r="W25" s="62">
        <v>13.7</v>
      </c>
      <c r="Z25" s="28"/>
      <c r="AA25" s="29"/>
    </row>
    <row r="26" spans="1:30" s="9" customFormat="1" x14ac:dyDescent="0.25">
      <c r="A26" s="12"/>
      <c r="B26" s="19"/>
      <c r="C26" s="12"/>
      <c r="D26" s="12"/>
      <c r="E26" s="22">
        <v>0.427616</v>
      </c>
      <c r="F26" s="22">
        <v>2.5578939999999997</v>
      </c>
      <c r="G26" s="22">
        <v>18.285066</v>
      </c>
      <c r="H26" s="24"/>
      <c r="Z26" s="28"/>
      <c r="AA26" s="29"/>
    </row>
    <row r="27" spans="1:30" s="9" customFormat="1" x14ac:dyDescent="0.25">
      <c r="A27" s="12"/>
      <c r="B27" s="12"/>
      <c r="C27" s="12"/>
      <c r="D27" s="12"/>
      <c r="E27" s="22"/>
      <c r="F27" s="12"/>
      <c r="G27" s="23"/>
      <c r="H27" s="23"/>
      <c r="M27" s="46" t="s">
        <v>139</v>
      </c>
      <c r="Z27" s="28"/>
      <c r="AA27" s="29"/>
    </row>
    <row r="28" spans="1:30" x14ac:dyDescent="0.25">
      <c r="M28" s="45"/>
      <c r="AA28" s="29"/>
    </row>
    <row r="29" spans="1:30" x14ac:dyDescent="0.25">
      <c r="AA29" s="29"/>
    </row>
    <row r="30" spans="1:30" ht="18" x14ac:dyDescent="0.25">
      <c r="A30" s="47" t="s">
        <v>142</v>
      </c>
      <c r="B30" s="12"/>
      <c r="Z30" s="27"/>
      <c r="AA30" s="10"/>
    </row>
    <row r="31" spans="1:30" x14ac:dyDescent="0.25">
      <c r="A31" s="48" t="s">
        <v>140</v>
      </c>
      <c r="B31" s="50">
        <v>45061</v>
      </c>
      <c r="Z31" s="27"/>
      <c r="AA31" s="10"/>
    </row>
    <row r="32" spans="1:30" x14ac:dyDescent="0.25">
      <c r="A32" s="48" t="s">
        <v>14</v>
      </c>
      <c r="B32" s="51">
        <v>45243</v>
      </c>
    </row>
    <row r="33" spans="1:2" x14ac:dyDescent="0.25">
      <c r="A33" s="48" t="s">
        <v>151</v>
      </c>
      <c r="B33" s="51" t="s">
        <v>152</v>
      </c>
    </row>
    <row r="34" spans="1:2" x14ac:dyDescent="0.25">
      <c r="A34" s="48"/>
      <c r="B34" s="51"/>
    </row>
    <row r="35" spans="1:2" ht="18" x14ac:dyDescent="0.25">
      <c r="A35" s="47" t="s">
        <v>141</v>
      </c>
      <c r="B35" s="51"/>
    </row>
    <row r="36" spans="1:2" x14ac:dyDescent="0.25">
      <c r="A36" s="48" t="s">
        <v>140</v>
      </c>
      <c r="B36" s="51">
        <v>45064</v>
      </c>
    </row>
    <row r="37" spans="1:2" x14ac:dyDescent="0.25">
      <c r="A37" s="48" t="s">
        <v>14</v>
      </c>
      <c r="B37" s="51">
        <v>45233</v>
      </c>
    </row>
    <row r="38" spans="1:2" x14ac:dyDescent="0.25">
      <c r="A38" s="48" t="s">
        <v>151</v>
      </c>
      <c r="B38" s="51" t="s">
        <v>153</v>
      </c>
    </row>
    <row r="39" spans="1:2" x14ac:dyDescent="0.25">
      <c r="A39" s="48"/>
      <c r="B39" s="51"/>
    </row>
    <row r="40" spans="1:2" ht="18" x14ac:dyDescent="0.25">
      <c r="A40" s="47" t="s">
        <v>144</v>
      </c>
      <c r="B40" s="51"/>
    </row>
    <row r="41" spans="1:2" x14ac:dyDescent="0.25">
      <c r="A41" s="48" t="s">
        <v>140</v>
      </c>
      <c r="B41" s="51">
        <v>45069</v>
      </c>
    </row>
    <row r="42" spans="1:2" x14ac:dyDescent="0.25">
      <c r="A42" s="48" t="s">
        <v>14</v>
      </c>
      <c r="B42" s="51">
        <v>45219</v>
      </c>
    </row>
    <row r="43" spans="1:2" x14ac:dyDescent="0.25">
      <c r="A43" s="48" t="s">
        <v>151</v>
      </c>
      <c r="B43" s="51" t="s">
        <v>154</v>
      </c>
    </row>
    <row r="44" spans="1:2" x14ac:dyDescent="0.25">
      <c r="A44" s="48"/>
      <c r="B44" s="51"/>
    </row>
    <row r="45" spans="1:2" ht="18" x14ac:dyDescent="0.25">
      <c r="A45" s="47" t="s">
        <v>143</v>
      </c>
      <c r="B45" s="51"/>
    </row>
    <row r="46" spans="1:2" x14ac:dyDescent="0.25">
      <c r="A46" s="48" t="s">
        <v>140</v>
      </c>
      <c r="B46" s="51">
        <v>45068</v>
      </c>
    </row>
    <row r="47" spans="1:2" x14ac:dyDescent="0.25">
      <c r="A47" s="48" t="s">
        <v>14</v>
      </c>
      <c r="B47" s="51">
        <v>45212</v>
      </c>
    </row>
    <row r="48" spans="1:2" x14ac:dyDescent="0.25">
      <c r="A48" s="48" t="s">
        <v>151</v>
      </c>
      <c r="B48" s="46" t="s">
        <v>155</v>
      </c>
    </row>
  </sheetData>
  <sortState ref="A3:AD21">
    <sortCondition descending="1" ref="S3:S21"/>
  </sortState>
  <mergeCells count="6">
    <mergeCell ref="Y1:AA1"/>
    <mergeCell ref="E1:G1"/>
    <mergeCell ref="I1:K1"/>
    <mergeCell ref="M1:O1"/>
    <mergeCell ref="Q1:S1"/>
    <mergeCell ref="U1:W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73D99-4E17-4DD9-BAE7-90310A80483C}">
  <dimension ref="A1:Y45"/>
  <sheetViews>
    <sheetView workbookViewId="0">
      <selection activeCell="A2" sqref="A2:XFD19"/>
    </sheetView>
  </sheetViews>
  <sheetFormatPr defaultRowHeight="15" x14ac:dyDescent="0.2"/>
  <cols>
    <col min="1" max="1" width="26.5703125" style="32" customWidth="1"/>
    <col min="2" max="2" width="20" style="32" bestFit="1" customWidth="1"/>
    <col min="3" max="3" width="11.140625" style="32" bestFit="1" customWidth="1"/>
    <col min="4" max="4" width="3.42578125" style="32" customWidth="1"/>
    <col min="5" max="5" width="9.85546875" style="32" bestFit="1" customWidth="1"/>
    <col min="6" max="6" width="9" style="32" bestFit="1" customWidth="1"/>
    <col min="7" max="7" width="10.28515625" style="32" bestFit="1" customWidth="1"/>
    <col min="8" max="8" width="3.42578125" style="32" customWidth="1"/>
    <col min="9" max="9" width="9.85546875" style="32" bestFit="1" customWidth="1"/>
    <col min="10" max="10" width="9" style="32" bestFit="1" customWidth="1"/>
    <col min="11" max="11" width="10.28515625" style="32" bestFit="1" customWidth="1"/>
    <col min="12" max="12" width="3.42578125" style="32" customWidth="1"/>
    <col min="13" max="13" width="9.85546875" style="32" bestFit="1" customWidth="1"/>
    <col min="14" max="14" width="9" style="32" bestFit="1" customWidth="1"/>
    <col min="15" max="15" width="10.28515625" style="32" bestFit="1" customWidth="1"/>
    <col min="16" max="16" width="3.42578125" style="32" customWidth="1"/>
    <col min="17" max="17" width="9.85546875" style="32" bestFit="1" customWidth="1"/>
    <col min="18" max="18" width="9" style="32" bestFit="1" customWidth="1"/>
    <col min="19" max="19" width="10.28515625" style="32" bestFit="1" customWidth="1"/>
    <col min="20" max="20" width="3.42578125" style="32" customWidth="1"/>
    <col min="21" max="21" width="10.7109375" style="32" bestFit="1" customWidth="1"/>
    <col min="22" max="22" width="6.42578125" style="32" bestFit="1" customWidth="1"/>
    <col min="23" max="23" width="7.7109375" style="32" bestFit="1" customWidth="1"/>
    <col min="24" max="24" width="3.7109375" style="32" customWidth="1"/>
    <col min="25" max="25" width="10.7109375" style="32" customWidth="1"/>
    <col min="26" max="16384" width="9.140625" style="32"/>
  </cols>
  <sheetData>
    <row r="1" spans="1:25" ht="15.75" x14ac:dyDescent="0.25">
      <c r="A1" s="55"/>
      <c r="B1" s="55"/>
      <c r="C1" s="55"/>
      <c r="D1" s="55"/>
      <c r="E1" s="86" t="s">
        <v>0</v>
      </c>
      <c r="F1" s="86"/>
      <c r="G1" s="86"/>
      <c r="H1" s="55"/>
      <c r="I1" s="86" t="s">
        <v>15</v>
      </c>
      <c r="J1" s="86"/>
      <c r="K1" s="86"/>
      <c r="L1" s="55"/>
      <c r="M1" s="86" t="s">
        <v>1</v>
      </c>
      <c r="N1" s="86"/>
      <c r="O1" s="86"/>
      <c r="P1" s="55"/>
      <c r="Q1" s="86" t="s">
        <v>16</v>
      </c>
      <c r="R1" s="86"/>
      <c r="S1" s="86"/>
      <c r="T1" s="55"/>
      <c r="U1" s="86" t="s">
        <v>2</v>
      </c>
      <c r="V1" s="86"/>
      <c r="W1" s="86"/>
      <c r="X1" s="55"/>
    </row>
    <row r="2" spans="1:25" ht="31.5" x14ac:dyDescent="0.25">
      <c r="A2" s="55" t="s">
        <v>3</v>
      </c>
      <c r="B2" s="55" t="s">
        <v>4</v>
      </c>
      <c r="C2" s="55" t="s">
        <v>5</v>
      </c>
      <c r="D2" s="55"/>
      <c r="E2" s="32" t="s">
        <v>6</v>
      </c>
      <c r="F2" s="32" t="s">
        <v>7</v>
      </c>
      <c r="G2" s="32" t="s">
        <v>8</v>
      </c>
      <c r="H2" s="55"/>
      <c r="I2" s="32" t="s">
        <v>6</v>
      </c>
      <c r="J2" s="32" t="s">
        <v>7</v>
      </c>
      <c r="K2" s="32" t="s">
        <v>8</v>
      </c>
      <c r="L2" s="55"/>
      <c r="M2" s="32" t="s">
        <v>6</v>
      </c>
      <c r="N2" s="32" t="s">
        <v>7</v>
      </c>
      <c r="O2" s="32" t="s">
        <v>8</v>
      </c>
      <c r="P2" s="55"/>
      <c r="Q2" s="32" t="s">
        <v>6</v>
      </c>
      <c r="R2" s="32" t="s">
        <v>7</v>
      </c>
      <c r="S2" s="32" t="s">
        <v>8</v>
      </c>
      <c r="T2" s="31"/>
      <c r="U2" s="31" t="s">
        <v>6</v>
      </c>
      <c r="V2" s="31" t="s">
        <v>7</v>
      </c>
      <c r="W2" s="31" t="s">
        <v>8</v>
      </c>
      <c r="X2" s="55"/>
      <c r="Y2" s="33" t="s">
        <v>9</v>
      </c>
    </row>
    <row r="3" spans="1:25" x14ac:dyDescent="0.2">
      <c r="A3" s="32" t="s">
        <v>28</v>
      </c>
      <c r="B3" s="32" t="s">
        <v>61</v>
      </c>
      <c r="C3" s="32">
        <v>83</v>
      </c>
      <c r="E3" s="36">
        <v>17.279</v>
      </c>
      <c r="F3" s="36">
        <v>58.506</v>
      </c>
      <c r="G3" s="36">
        <v>242.07599999999999</v>
      </c>
      <c r="I3" s="36">
        <v>21.231000000000002</v>
      </c>
      <c r="J3" s="36">
        <v>56.802999999999997</v>
      </c>
      <c r="K3" s="36">
        <v>223.80600000000001</v>
      </c>
      <c r="M3" s="36">
        <v>19.228000000000002</v>
      </c>
      <c r="N3" s="36">
        <v>56.235999999999997</v>
      </c>
      <c r="O3" s="36">
        <v>178.316</v>
      </c>
      <c r="Q3" s="36">
        <v>18.091000000000001</v>
      </c>
      <c r="R3" s="36">
        <v>57.255000000000003</v>
      </c>
      <c r="S3" s="36">
        <v>233.10400000000001</v>
      </c>
      <c r="U3" s="34">
        <v>19.1812</v>
      </c>
      <c r="V3" s="36">
        <v>57.475000000000001</v>
      </c>
      <c r="W3" s="34">
        <v>226.22</v>
      </c>
      <c r="Y3" s="36">
        <v>219.92000000000002</v>
      </c>
    </row>
    <row r="4" spans="1:25" x14ac:dyDescent="0.2">
      <c r="A4" s="32" t="s">
        <v>24</v>
      </c>
      <c r="B4" s="32" t="s">
        <v>25</v>
      </c>
      <c r="C4" s="32">
        <v>84</v>
      </c>
      <c r="E4" s="36">
        <v>18.355</v>
      </c>
      <c r="F4" s="36">
        <v>57.668999999999997</v>
      </c>
      <c r="G4" s="36">
        <v>258.77499999999998</v>
      </c>
      <c r="I4" s="36">
        <v>19.988</v>
      </c>
      <c r="J4" s="36">
        <v>56.600999999999999</v>
      </c>
      <c r="K4" s="36">
        <v>229.07900000000001</v>
      </c>
      <c r="M4" s="36">
        <v>18.782</v>
      </c>
      <c r="N4" s="36">
        <v>56.610999999999997</v>
      </c>
      <c r="O4" s="36">
        <v>179.31200000000001</v>
      </c>
      <c r="Q4" s="36">
        <v>18.306000000000001</v>
      </c>
      <c r="R4" s="36">
        <v>57.192999999999998</v>
      </c>
      <c r="S4" s="36">
        <v>232.71299999999999</v>
      </c>
      <c r="U4" s="34">
        <v>19.0687</v>
      </c>
      <c r="V4" s="36">
        <v>57.412500000000001</v>
      </c>
      <c r="W4" s="34">
        <v>221.39</v>
      </c>
      <c r="Y4" s="36"/>
    </row>
    <row r="5" spans="1:25" x14ac:dyDescent="0.2">
      <c r="A5" s="32" t="s">
        <v>36</v>
      </c>
      <c r="B5" s="32" t="s">
        <v>39</v>
      </c>
      <c r="C5" s="32">
        <v>85</v>
      </c>
      <c r="E5" s="36">
        <v>22.364999999999998</v>
      </c>
      <c r="F5" s="36">
        <v>57.317999999999998</v>
      </c>
      <c r="G5" s="36">
        <v>255.53899999999999</v>
      </c>
      <c r="I5" s="36">
        <v>22.515000000000001</v>
      </c>
      <c r="J5" s="36">
        <v>55.731000000000002</v>
      </c>
      <c r="K5" s="36">
        <v>208.755</v>
      </c>
      <c r="M5" s="36">
        <v>20.007000000000001</v>
      </c>
      <c r="N5" s="36">
        <v>54.933</v>
      </c>
      <c r="O5" s="36">
        <v>179.666</v>
      </c>
      <c r="Q5" s="36">
        <v>18.995999999999999</v>
      </c>
      <c r="R5" s="36">
        <v>56.213999999999999</v>
      </c>
      <c r="S5" s="36">
        <v>232.66200000000001</v>
      </c>
      <c r="U5" s="34">
        <v>20.906199999999998</v>
      </c>
      <c r="V5" s="36">
        <v>56.387500000000003</v>
      </c>
      <c r="W5" s="34">
        <v>216.31</v>
      </c>
      <c r="Y5" s="36"/>
    </row>
    <row r="6" spans="1:25" x14ac:dyDescent="0.2">
      <c r="A6" s="32" t="s">
        <v>50</v>
      </c>
      <c r="B6" s="32" t="s">
        <v>51</v>
      </c>
      <c r="C6" s="32">
        <v>85</v>
      </c>
      <c r="E6" s="36">
        <v>17.672999999999998</v>
      </c>
      <c r="F6" s="36">
        <v>58.008000000000003</v>
      </c>
      <c r="G6" s="36">
        <v>242.79599999999999</v>
      </c>
      <c r="I6" s="36">
        <v>20.904</v>
      </c>
      <c r="J6" s="36">
        <v>56.886000000000003</v>
      </c>
      <c r="K6" s="36">
        <v>215.68899999999999</v>
      </c>
      <c r="M6" s="36">
        <v>17.609000000000002</v>
      </c>
      <c r="N6" s="36">
        <v>54.985999999999997</v>
      </c>
      <c r="O6" s="36">
        <v>181.05199999999999</v>
      </c>
      <c r="Q6" s="36">
        <v>17.645</v>
      </c>
      <c r="R6" s="36">
        <v>56.517000000000003</v>
      </c>
      <c r="S6" s="36">
        <v>231.17699999999999</v>
      </c>
      <c r="U6" s="34">
        <v>18.268699999999999</v>
      </c>
      <c r="V6" s="36">
        <v>57.093800000000002</v>
      </c>
      <c r="W6" s="34">
        <v>215.2</v>
      </c>
      <c r="Y6" s="36">
        <v>219.78</v>
      </c>
    </row>
    <row r="7" spans="1:25" x14ac:dyDescent="0.2">
      <c r="A7" s="32" t="s">
        <v>21</v>
      </c>
      <c r="B7" s="32" t="s">
        <v>22</v>
      </c>
      <c r="C7" s="32">
        <v>86</v>
      </c>
      <c r="E7" s="36">
        <v>19.265999999999998</v>
      </c>
      <c r="F7" s="36">
        <v>56.665999999999997</v>
      </c>
      <c r="G7" s="36">
        <v>266.59500000000003</v>
      </c>
      <c r="I7" s="36">
        <v>21.018999999999998</v>
      </c>
      <c r="J7" s="36">
        <v>55.58</v>
      </c>
      <c r="K7" s="36">
        <v>220.315</v>
      </c>
      <c r="M7" s="36">
        <v>20.181999999999999</v>
      </c>
      <c r="N7" s="36">
        <v>54.826999999999998</v>
      </c>
      <c r="O7" s="36">
        <v>184.10400000000001</v>
      </c>
      <c r="Q7" s="36">
        <v>19.812999999999999</v>
      </c>
      <c r="R7" s="36">
        <v>56.075000000000003</v>
      </c>
      <c r="S7" s="36">
        <v>226.518</v>
      </c>
      <c r="U7" s="34">
        <v>20.112500000000001</v>
      </c>
      <c r="V7" s="36">
        <v>56.112499999999997</v>
      </c>
      <c r="W7" s="34">
        <v>224.2</v>
      </c>
    </row>
    <row r="8" spans="1:25" x14ac:dyDescent="0.2">
      <c r="A8" s="32" t="s">
        <v>28</v>
      </c>
      <c r="B8" s="32" t="s">
        <v>30</v>
      </c>
      <c r="C8" s="32">
        <v>86</v>
      </c>
      <c r="E8" s="36">
        <v>19.707999999999998</v>
      </c>
      <c r="F8" s="36">
        <v>57.253</v>
      </c>
      <c r="G8" s="36">
        <v>262.25200000000001</v>
      </c>
      <c r="I8" s="36">
        <v>22.042999999999999</v>
      </c>
      <c r="J8" s="36">
        <v>55.884999999999998</v>
      </c>
      <c r="K8" s="36">
        <v>228.91</v>
      </c>
      <c r="M8" s="36">
        <v>19.268999999999998</v>
      </c>
      <c r="N8" s="36">
        <v>56.045999999999999</v>
      </c>
      <c r="O8" s="36">
        <v>170.93100000000001</v>
      </c>
      <c r="Q8" s="36">
        <v>19.483000000000001</v>
      </c>
      <c r="R8" s="36">
        <v>57.180999999999997</v>
      </c>
      <c r="S8" s="36">
        <v>234.376</v>
      </c>
      <c r="U8" s="34">
        <v>20.343699999999998</v>
      </c>
      <c r="V8" s="36">
        <v>57.075000000000003</v>
      </c>
      <c r="W8" s="34">
        <v>225.08</v>
      </c>
      <c r="Y8" s="36">
        <v>217.935</v>
      </c>
    </row>
    <row r="9" spans="1:25" x14ac:dyDescent="0.2">
      <c r="A9" s="32" t="s">
        <v>36</v>
      </c>
      <c r="B9" s="32" t="s">
        <v>37</v>
      </c>
      <c r="C9" s="32">
        <v>86</v>
      </c>
      <c r="E9" s="36">
        <v>19.641999999999999</v>
      </c>
      <c r="F9" s="36">
        <v>57.506999999999998</v>
      </c>
      <c r="G9" s="36">
        <v>237.64</v>
      </c>
      <c r="I9" s="36">
        <v>22.943000000000001</v>
      </c>
      <c r="J9" s="36">
        <v>55.393999999999998</v>
      </c>
      <c r="K9" s="36">
        <v>223.18100000000001</v>
      </c>
      <c r="M9" s="36">
        <v>21.9</v>
      </c>
      <c r="N9" s="36">
        <v>55.866999999999997</v>
      </c>
      <c r="O9" s="36">
        <v>188.71299999999999</v>
      </c>
      <c r="Q9" s="36">
        <v>19.428000000000001</v>
      </c>
      <c r="R9" s="36">
        <v>56.969000000000001</v>
      </c>
      <c r="S9" s="36">
        <v>228.70500000000001</v>
      </c>
      <c r="U9" s="34">
        <v>21.2437</v>
      </c>
      <c r="V9" s="36">
        <v>56.837499999999999</v>
      </c>
      <c r="W9" s="34">
        <v>220.77</v>
      </c>
      <c r="Y9" s="36">
        <v>220.56</v>
      </c>
    </row>
    <row r="10" spans="1:25" x14ac:dyDescent="0.2">
      <c r="A10" s="32" t="s">
        <v>36</v>
      </c>
      <c r="B10" s="32" t="s">
        <v>40</v>
      </c>
      <c r="C10" s="32">
        <v>86</v>
      </c>
      <c r="E10" s="36">
        <v>20.140999999999998</v>
      </c>
      <c r="F10" s="36">
        <v>57.2</v>
      </c>
      <c r="G10" s="36">
        <v>252.65700000000001</v>
      </c>
      <c r="I10" s="36">
        <v>22.498999999999999</v>
      </c>
      <c r="J10" s="36">
        <v>55.073</v>
      </c>
      <c r="K10" s="36">
        <v>220.13499999999999</v>
      </c>
      <c r="M10" s="36">
        <v>19.600000000000001</v>
      </c>
      <c r="N10" s="36">
        <v>54.728000000000002</v>
      </c>
      <c r="O10" s="36">
        <v>193.184</v>
      </c>
      <c r="Q10" s="36">
        <v>21.597000000000001</v>
      </c>
      <c r="R10" s="36">
        <v>55.439</v>
      </c>
      <c r="S10" s="36">
        <v>241.03100000000001</v>
      </c>
      <c r="U10" s="34">
        <v>20.981200000000001</v>
      </c>
      <c r="V10" s="36">
        <v>56.012500000000003</v>
      </c>
      <c r="W10" s="34">
        <v>229.12</v>
      </c>
      <c r="Y10" s="36"/>
    </row>
    <row r="11" spans="1:25" x14ac:dyDescent="0.2">
      <c r="A11" s="32" t="s">
        <v>36</v>
      </c>
      <c r="B11" s="32" t="s">
        <v>41</v>
      </c>
      <c r="C11" s="32">
        <v>86</v>
      </c>
      <c r="E11" s="36">
        <v>18.469000000000001</v>
      </c>
      <c r="F11" s="36">
        <v>57.527999999999999</v>
      </c>
      <c r="G11" s="36">
        <v>248.43199999999999</v>
      </c>
      <c r="I11" s="36">
        <v>21.324000000000002</v>
      </c>
      <c r="J11" s="36">
        <v>55.2</v>
      </c>
      <c r="K11" s="36">
        <v>233.136</v>
      </c>
      <c r="M11" s="36">
        <v>18.594000000000001</v>
      </c>
      <c r="N11" s="36">
        <v>55.488999999999997</v>
      </c>
      <c r="O11" s="36">
        <v>174.49700000000001</v>
      </c>
      <c r="Q11" s="36">
        <v>18.617000000000001</v>
      </c>
      <c r="R11" s="36">
        <v>55.828000000000003</v>
      </c>
      <c r="S11" s="36">
        <v>230.78800000000001</v>
      </c>
      <c r="U11" s="34">
        <v>19.112500000000001</v>
      </c>
      <c r="V11" s="36">
        <v>56.487499999999997</v>
      </c>
      <c r="W11" s="34">
        <v>222.2</v>
      </c>
      <c r="Y11" s="36"/>
    </row>
    <row r="12" spans="1:25" x14ac:dyDescent="0.2">
      <c r="A12" s="32" t="s">
        <v>50</v>
      </c>
      <c r="B12" s="32" t="s">
        <v>52</v>
      </c>
      <c r="C12" s="32">
        <v>86</v>
      </c>
      <c r="E12" s="36">
        <v>20.088999999999999</v>
      </c>
      <c r="F12" s="36">
        <v>57.72</v>
      </c>
      <c r="G12" s="36">
        <v>261.85399999999998</v>
      </c>
      <c r="I12" s="36">
        <v>20.443000000000001</v>
      </c>
      <c r="J12" s="36">
        <v>56.536000000000001</v>
      </c>
      <c r="K12" s="36">
        <v>221.72200000000001</v>
      </c>
      <c r="M12" s="36">
        <v>18.927</v>
      </c>
      <c r="N12" s="36">
        <v>56.36</v>
      </c>
      <c r="O12" s="36">
        <v>194.16300000000001</v>
      </c>
      <c r="Q12" s="36">
        <v>17.917999999999999</v>
      </c>
      <c r="R12" s="36">
        <v>56.606000000000002</v>
      </c>
      <c r="S12" s="36">
        <v>233.114</v>
      </c>
      <c r="U12" s="34">
        <v>19.468699999999998</v>
      </c>
      <c r="V12" s="36">
        <v>57.231299999999997</v>
      </c>
      <c r="W12" s="34">
        <v>228.58</v>
      </c>
      <c r="Y12" s="36"/>
    </row>
    <row r="13" spans="1:25" x14ac:dyDescent="0.2">
      <c r="A13" s="32" t="s">
        <v>56</v>
      </c>
      <c r="B13" s="32" t="s">
        <v>57</v>
      </c>
      <c r="C13" s="32">
        <v>87</v>
      </c>
      <c r="E13" s="36">
        <v>18.614000000000001</v>
      </c>
      <c r="F13" s="36">
        <v>57.475999999999999</v>
      </c>
      <c r="G13" s="36">
        <v>270.38499999999999</v>
      </c>
      <c r="I13" s="36">
        <v>20.678000000000001</v>
      </c>
      <c r="J13" s="36">
        <v>55.686</v>
      </c>
      <c r="K13" s="36">
        <v>219.071</v>
      </c>
      <c r="M13" s="36">
        <v>20.937999999999999</v>
      </c>
      <c r="N13" s="36">
        <v>55.536000000000001</v>
      </c>
      <c r="O13" s="36">
        <v>194.48099999999999</v>
      </c>
      <c r="Q13" s="36">
        <v>19.411000000000001</v>
      </c>
      <c r="R13" s="36">
        <v>56.18</v>
      </c>
      <c r="S13" s="36">
        <v>236.798</v>
      </c>
      <c r="U13" s="34">
        <v>19.887499999999999</v>
      </c>
      <c r="V13" s="36">
        <v>55.912500000000001</v>
      </c>
      <c r="W13" s="34">
        <v>227.49</v>
      </c>
    </row>
    <row r="14" spans="1:25" x14ac:dyDescent="0.2">
      <c r="A14" s="32" t="s">
        <v>28</v>
      </c>
      <c r="B14" s="32" t="s">
        <v>31</v>
      </c>
      <c r="C14" s="32">
        <v>87</v>
      </c>
      <c r="E14" s="36">
        <v>21.189</v>
      </c>
      <c r="F14" s="36">
        <v>58.325000000000003</v>
      </c>
      <c r="G14" s="36">
        <v>257.83800000000002</v>
      </c>
      <c r="I14" s="36">
        <v>25.751999999999999</v>
      </c>
      <c r="J14" s="36">
        <v>57.195999999999998</v>
      </c>
      <c r="K14" s="36">
        <v>232.572</v>
      </c>
      <c r="M14" s="36">
        <v>22.375</v>
      </c>
      <c r="N14" s="36">
        <v>56.779000000000003</v>
      </c>
      <c r="O14" s="36">
        <v>171.80199999999999</v>
      </c>
      <c r="Q14" s="36">
        <v>21.475999999999999</v>
      </c>
      <c r="R14" s="36">
        <v>58.250999999999998</v>
      </c>
      <c r="S14" s="36">
        <v>242.23099999999999</v>
      </c>
      <c r="U14" s="34">
        <v>22.85</v>
      </c>
      <c r="V14" s="36">
        <v>57.975000000000001</v>
      </c>
      <c r="W14" s="34">
        <v>228.07</v>
      </c>
      <c r="Y14" s="36"/>
    </row>
    <row r="15" spans="1:25" x14ac:dyDescent="0.2">
      <c r="A15" s="32" t="s">
        <v>21</v>
      </c>
      <c r="B15" s="32" t="s">
        <v>23</v>
      </c>
      <c r="C15" s="32">
        <v>88</v>
      </c>
      <c r="E15" s="36">
        <v>20.004999999999999</v>
      </c>
      <c r="F15" s="36">
        <v>57.43</v>
      </c>
      <c r="G15" s="36">
        <v>262.267</v>
      </c>
      <c r="I15" s="36">
        <v>22.667999999999999</v>
      </c>
      <c r="J15" s="36">
        <v>55.427999999999997</v>
      </c>
      <c r="K15" s="36">
        <v>214.745</v>
      </c>
      <c r="M15" s="36">
        <v>19.95</v>
      </c>
      <c r="N15" s="36">
        <v>55.393999999999998</v>
      </c>
      <c r="O15" s="36">
        <v>182.476</v>
      </c>
      <c r="Q15" s="36">
        <v>20.402999999999999</v>
      </c>
      <c r="R15" s="36">
        <v>56.031999999999996</v>
      </c>
      <c r="S15" s="36">
        <v>225.29300000000001</v>
      </c>
      <c r="U15" s="34">
        <v>20.3187</v>
      </c>
      <c r="V15" s="36">
        <v>56.356299999999997</v>
      </c>
      <c r="W15" s="34">
        <v>219.75</v>
      </c>
      <c r="Y15" s="36">
        <v>222.76999999999998</v>
      </c>
    </row>
    <row r="16" spans="1:25" x14ac:dyDescent="0.2">
      <c r="A16" s="32" t="s">
        <v>24</v>
      </c>
      <c r="B16" s="32" t="s">
        <v>26</v>
      </c>
      <c r="C16" s="32">
        <v>88</v>
      </c>
      <c r="E16" s="36">
        <v>20.134</v>
      </c>
      <c r="F16" s="36">
        <v>56.948999999999998</v>
      </c>
      <c r="G16" s="36">
        <v>246.94399999999999</v>
      </c>
      <c r="I16" s="36">
        <v>24.172999999999998</v>
      </c>
      <c r="J16" s="36">
        <v>55.598999999999997</v>
      </c>
      <c r="K16" s="36">
        <v>218.24700000000001</v>
      </c>
      <c r="M16" s="36">
        <v>20.329999999999998</v>
      </c>
      <c r="N16" s="36">
        <v>54.491</v>
      </c>
      <c r="O16" s="36">
        <v>189.36600000000001</v>
      </c>
      <c r="Q16" s="36">
        <v>21.202999999999999</v>
      </c>
      <c r="R16" s="36">
        <v>55.25</v>
      </c>
      <c r="S16" s="36">
        <v>240.238</v>
      </c>
      <c r="U16" s="34">
        <v>21.8125</v>
      </c>
      <c r="V16" s="36">
        <v>55.9938</v>
      </c>
      <c r="W16" s="34">
        <v>232.02</v>
      </c>
      <c r="Y16" s="36"/>
    </row>
    <row r="17" spans="1:25" x14ac:dyDescent="0.2">
      <c r="A17" s="32" t="s">
        <v>36</v>
      </c>
      <c r="B17" s="32" t="s">
        <v>42</v>
      </c>
      <c r="C17" s="32">
        <v>88</v>
      </c>
      <c r="E17" s="36">
        <v>21.3</v>
      </c>
      <c r="F17" s="36">
        <v>57.298000000000002</v>
      </c>
      <c r="G17" s="36">
        <v>263.09699999999998</v>
      </c>
      <c r="I17" s="36">
        <v>24.341999999999999</v>
      </c>
      <c r="J17" s="36">
        <v>55.798999999999999</v>
      </c>
      <c r="K17" s="36">
        <v>224.28100000000001</v>
      </c>
      <c r="M17" s="36">
        <v>21.762</v>
      </c>
      <c r="N17" s="36">
        <v>54.152000000000001</v>
      </c>
      <c r="O17" s="36">
        <v>195.40600000000001</v>
      </c>
      <c r="Q17" s="36">
        <v>22.007999999999999</v>
      </c>
      <c r="R17" s="36">
        <v>55.195</v>
      </c>
      <c r="S17" s="36">
        <v>232.905</v>
      </c>
      <c r="U17" s="34">
        <v>22.45</v>
      </c>
      <c r="V17" s="36">
        <v>55.95</v>
      </c>
      <c r="W17" s="34">
        <v>232.35</v>
      </c>
      <c r="Y17" s="36"/>
    </row>
    <row r="18" spans="1:25" x14ac:dyDescent="0.2">
      <c r="A18" s="32" t="s">
        <v>46</v>
      </c>
      <c r="B18" s="32" t="s">
        <v>49</v>
      </c>
      <c r="C18" s="32">
        <v>88</v>
      </c>
      <c r="E18" s="36">
        <v>18.091000000000001</v>
      </c>
      <c r="F18" s="36">
        <v>57.505000000000003</v>
      </c>
      <c r="G18" s="36">
        <v>275.04000000000002</v>
      </c>
      <c r="I18" s="36">
        <v>22.437000000000001</v>
      </c>
      <c r="J18" s="36">
        <v>55.003</v>
      </c>
      <c r="K18" s="36">
        <v>215.185</v>
      </c>
      <c r="M18" s="36">
        <v>19.745999999999999</v>
      </c>
      <c r="N18" s="36">
        <v>54.548999999999999</v>
      </c>
      <c r="O18" s="36">
        <v>192.86</v>
      </c>
      <c r="Q18" s="36">
        <v>19.954000000000001</v>
      </c>
      <c r="R18" s="36">
        <v>55.488999999999997</v>
      </c>
      <c r="S18" s="36">
        <v>253.81200000000001</v>
      </c>
      <c r="U18" s="34">
        <v>19.875</v>
      </c>
      <c r="V18" s="36">
        <v>56.1</v>
      </c>
      <c r="W18" s="34">
        <v>229.28</v>
      </c>
      <c r="Y18" s="36"/>
    </row>
    <row r="19" spans="1:25" x14ac:dyDescent="0.2">
      <c r="A19" s="32" t="s">
        <v>50</v>
      </c>
      <c r="B19" s="32" t="s">
        <v>53</v>
      </c>
      <c r="C19" s="32">
        <v>88</v>
      </c>
      <c r="E19" s="36">
        <v>19.701000000000001</v>
      </c>
      <c r="F19" s="36">
        <v>57.731999999999999</v>
      </c>
      <c r="G19" s="36">
        <v>247.857</v>
      </c>
      <c r="I19" s="36">
        <v>22.126000000000001</v>
      </c>
      <c r="J19" s="36">
        <v>55.737000000000002</v>
      </c>
      <c r="K19" s="36">
        <v>225.03100000000001</v>
      </c>
      <c r="M19" s="36">
        <v>20.613</v>
      </c>
      <c r="N19" s="36">
        <v>55.911999999999999</v>
      </c>
      <c r="O19" s="36">
        <v>161.648</v>
      </c>
      <c r="Q19" s="36">
        <v>19.564</v>
      </c>
      <c r="R19" s="36">
        <v>56.488</v>
      </c>
      <c r="S19" s="36">
        <v>252.18</v>
      </c>
      <c r="U19" s="34">
        <v>20.55</v>
      </c>
      <c r="V19" s="36">
        <v>56.95</v>
      </c>
      <c r="W19" s="34">
        <v>223.53</v>
      </c>
    </row>
    <row r="20" spans="1:25" x14ac:dyDescent="0.2">
      <c r="F20" s="36"/>
      <c r="G20" s="36"/>
      <c r="J20" s="36"/>
      <c r="K20" s="36"/>
    </row>
    <row r="21" spans="1:25" ht="15.75" x14ac:dyDescent="0.25">
      <c r="C21" s="55" t="s">
        <v>58</v>
      </c>
      <c r="E21" s="36">
        <v>19.908999999999999</v>
      </c>
      <c r="F21" s="36">
        <v>57.238999999999997</v>
      </c>
      <c r="G21" s="36">
        <v>259.14299999999997</v>
      </c>
      <c r="I21" s="34">
        <v>23.463999999999999</v>
      </c>
      <c r="J21" s="34">
        <v>55.753</v>
      </c>
      <c r="K21" s="34">
        <v>232.286</v>
      </c>
      <c r="M21" s="34">
        <v>21.12</v>
      </c>
      <c r="N21" s="34">
        <v>55.256</v>
      </c>
      <c r="O21" s="34">
        <v>190.761</v>
      </c>
      <c r="Q21" s="36">
        <v>21.085000000000001</v>
      </c>
      <c r="R21" s="36">
        <v>56.152999999999999</v>
      </c>
      <c r="S21" s="36">
        <v>243.845</v>
      </c>
      <c r="U21" s="32">
        <v>21.4</v>
      </c>
      <c r="V21" s="32">
        <v>56.5</v>
      </c>
      <c r="W21" s="32">
        <v>231.9</v>
      </c>
    </row>
    <row r="22" spans="1:25" ht="15.75" x14ac:dyDescent="0.25">
      <c r="C22" s="55" t="s">
        <v>59</v>
      </c>
      <c r="E22" s="36">
        <v>6.57</v>
      </c>
      <c r="F22" s="36">
        <v>1.27</v>
      </c>
      <c r="G22" s="36">
        <v>5.56</v>
      </c>
      <c r="I22" s="34">
        <v>2.8</v>
      </c>
      <c r="J22" s="34">
        <v>0.67</v>
      </c>
      <c r="K22" s="34">
        <v>5</v>
      </c>
      <c r="M22" s="34">
        <v>6.31</v>
      </c>
      <c r="N22" s="34">
        <v>0.93</v>
      </c>
      <c r="O22" s="34">
        <v>7.7</v>
      </c>
      <c r="Q22" s="36">
        <v>3.45</v>
      </c>
      <c r="R22" s="36">
        <v>0.9</v>
      </c>
      <c r="S22" s="36">
        <v>2.9</v>
      </c>
      <c r="U22" s="32">
        <v>7.4</v>
      </c>
      <c r="V22" s="32">
        <v>1.6</v>
      </c>
      <c r="W22" s="32">
        <v>8.9</v>
      </c>
    </row>
    <row r="23" spans="1:25" ht="15.75" x14ac:dyDescent="0.25">
      <c r="C23" s="55" t="s">
        <v>60</v>
      </c>
      <c r="E23" s="36">
        <v>2.1930000000000001</v>
      </c>
      <c r="F23" s="36">
        <v>1.2030000000000001</v>
      </c>
      <c r="G23" s="36">
        <v>23.896000000000001</v>
      </c>
      <c r="I23" s="34">
        <v>1.242</v>
      </c>
      <c r="J23" s="34">
        <v>0.68799999999999994</v>
      </c>
      <c r="K23" s="34">
        <v>20.771000000000001</v>
      </c>
      <c r="M23" s="34">
        <v>2.4060000000000001</v>
      </c>
      <c r="N23" s="34">
        <v>0.876</v>
      </c>
      <c r="O23" s="34">
        <v>27.504000000000001</v>
      </c>
      <c r="Q23" s="36">
        <v>1.302</v>
      </c>
      <c r="R23" s="36">
        <v>0.878</v>
      </c>
      <c r="S23" s="36">
        <v>14.159000000000001</v>
      </c>
      <c r="U23" s="32">
        <v>1.4</v>
      </c>
      <c r="V23" s="32">
        <v>0.8</v>
      </c>
      <c r="W23" s="32">
        <v>15.6</v>
      </c>
    </row>
    <row r="24" spans="1:25" ht="15.75" x14ac:dyDescent="0.25">
      <c r="C24" s="55"/>
      <c r="E24" s="34"/>
      <c r="F24" s="34"/>
      <c r="G24" s="34"/>
      <c r="I24" s="34"/>
      <c r="J24" s="34"/>
      <c r="K24" s="34"/>
      <c r="M24" s="34"/>
      <c r="N24" s="34"/>
      <c r="O24" s="34"/>
      <c r="Q24" s="36"/>
      <c r="R24" s="36"/>
      <c r="S24" s="36"/>
    </row>
    <row r="25" spans="1:25" ht="15.75" x14ac:dyDescent="0.25">
      <c r="C25" s="55"/>
      <c r="E25" s="34"/>
      <c r="F25" s="34"/>
      <c r="G25" s="34"/>
      <c r="I25" s="34"/>
      <c r="J25" s="34"/>
      <c r="K25" s="34"/>
      <c r="M25" s="34"/>
      <c r="N25" s="34"/>
      <c r="O25" s="34"/>
      <c r="Q25" s="36"/>
      <c r="R25" s="36"/>
      <c r="S25" s="36"/>
    </row>
    <row r="27" spans="1:25" ht="18" x14ac:dyDescent="0.2">
      <c r="A27" s="53" t="s">
        <v>159</v>
      </c>
      <c r="B27" s="39"/>
    </row>
    <row r="28" spans="1:25" ht="15.75" x14ac:dyDescent="0.2">
      <c r="A28" s="41" t="s">
        <v>11</v>
      </c>
      <c r="B28" s="42">
        <v>45070</v>
      </c>
      <c r="C28" s="44"/>
      <c r="D28" s="44"/>
    </row>
    <row r="29" spans="1:25" ht="15.75" x14ac:dyDescent="0.2">
      <c r="A29" s="41" t="s">
        <v>10</v>
      </c>
      <c r="B29" s="42">
        <v>45216</v>
      </c>
      <c r="C29" s="44"/>
      <c r="D29" s="44"/>
    </row>
    <row r="30" spans="1:25" ht="15.75" x14ac:dyDescent="0.2">
      <c r="A30" s="41" t="s">
        <v>151</v>
      </c>
      <c r="B30" s="43" t="s">
        <v>156</v>
      </c>
      <c r="C30" s="44"/>
      <c r="D30" s="44"/>
    </row>
    <row r="31" spans="1:25" ht="15.75" x14ac:dyDescent="0.2">
      <c r="A31" s="41"/>
      <c r="B31" s="43"/>
      <c r="C31" s="44"/>
      <c r="D31" s="44"/>
    </row>
    <row r="32" spans="1:25" ht="18" x14ac:dyDescent="0.2">
      <c r="A32" s="53" t="s">
        <v>158</v>
      </c>
      <c r="B32" s="43"/>
      <c r="C32" s="44"/>
      <c r="D32" s="44"/>
    </row>
    <row r="33" spans="1:4" ht="15.75" x14ac:dyDescent="0.2">
      <c r="A33" s="41" t="s">
        <v>11</v>
      </c>
      <c r="B33" s="42">
        <v>45071</v>
      </c>
      <c r="C33" s="44"/>
      <c r="D33" s="44"/>
    </row>
    <row r="34" spans="1:4" ht="15.75" x14ac:dyDescent="0.2">
      <c r="A34" s="41" t="s">
        <v>12</v>
      </c>
      <c r="B34" s="42">
        <v>45211</v>
      </c>
      <c r="C34" s="44"/>
      <c r="D34" s="44"/>
    </row>
    <row r="35" spans="1:4" ht="15.75" x14ac:dyDescent="0.2">
      <c r="A35" s="41" t="s">
        <v>151</v>
      </c>
      <c r="B35" s="43" t="s">
        <v>157</v>
      </c>
      <c r="C35" s="44"/>
      <c r="D35" s="44"/>
    </row>
    <row r="36" spans="1:4" ht="15.75" x14ac:dyDescent="0.2">
      <c r="A36" s="41"/>
      <c r="B36" s="43"/>
      <c r="C36" s="44"/>
      <c r="D36" s="44"/>
    </row>
    <row r="37" spans="1:4" ht="18" x14ac:dyDescent="0.2">
      <c r="A37" s="53" t="s">
        <v>164</v>
      </c>
      <c r="B37" s="43"/>
      <c r="C37" s="44"/>
      <c r="D37" s="44"/>
    </row>
    <row r="38" spans="1:4" ht="15.75" x14ac:dyDescent="0.2">
      <c r="A38" s="41" t="s">
        <v>13</v>
      </c>
      <c r="B38" s="42">
        <v>45064</v>
      </c>
      <c r="C38" s="44"/>
      <c r="D38" s="44"/>
    </row>
    <row r="39" spans="1:4" ht="15.75" x14ac:dyDescent="0.2">
      <c r="A39" s="41" t="s">
        <v>10</v>
      </c>
      <c r="B39" s="42">
        <v>45219</v>
      </c>
      <c r="C39" s="44"/>
      <c r="D39" s="44"/>
    </row>
    <row r="40" spans="1:4" ht="15.75" x14ac:dyDescent="0.2">
      <c r="A40" s="41" t="s">
        <v>151</v>
      </c>
      <c r="B40" s="43" t="s">
        <v>161</v>
      </c>
      <c r="C40" s="44"/>
      <c r="D40" s="44"/>
    </row>
    <row r="41" spans="1:4" ht="15.75" x14ac:dyDescent="0.2">
      <c r="A41" s="41"/>
      <c r="B41" s="43"/>
      <c r="C41" s="44"/>
      <c r="D41" s="44"/>
    </row>
    <row r="42" spans="1:4" ht="18" x14ac:dyDescent="0.2">
      <c r="A42" s="53" t="s">
        <v>160</v>
      </c>
      <c r="B42" s="43"/>
      <c r="C42" s="44"/>
      <c r="D42" s="44"/>
    </row>
    <row r="43" spans="1:4" ht="15.75" x14ac:dyDescent="0.2">
      <c r="A43" s="41" t="s">
        <v>11</v>
      </c>
      <c r="B43" s="42">
        <v>45068</v>
      </c>
      <c r="C43" s="44"/>
      <c r="D43" s="44"/>
    </row>
    <row r="44" spans="1:4" ht="15.75" x14ac:dyDescent="0.2">
      <c r="A44" s="41" t="s">
        <v>14</v>
      </c>
      <c r="B44" s="42">
        <v>45233</v>
      </c>
      <c r="C44" s="44"/>
      <c r="D44" s="44"/>
    </row>
    <row r="45" spans="1:4" ht="15.75" x14ac:dyDescent="0.2">
      <c r="A45" s="41" t="s">
        <v>151</v>
      </c>
      <c r="B45" s="39" t="s">
        <v>162</v>
      </c>
    </row>
  </sheetData>
  <sortState ref="A3:Y19">
    <sortCondition ref="C3:C19"/>
  </sortState>
  <mergeCells count="5">
    <mergeCell ref="U1:W1"/>
    <mergeCell ref="E1:G1"/>
    <mergeCell ref="I1:K1"/>
    <mergeCell ref="M1:O1"/>
    <mergeCell ref="Q1:S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DDBC7-6E0C-4F23-B65D-25356F1D51AD}">
  <dimension ref="A1:Y46"/>
  <sheetViews>
    <sheetView workbookViewId="0">
      <selection activeCell="A2" sqref="A2:XFD18"/>
    </sheetView>
  </sheetViews>
  <sheetFormatPr defaultRowHeight="15" x14ac:dyDescent="0.2"/>
  <cols>
    <col min="1" max="1" width="25.5703125" style="39" customWidth="1"/>
    <col min="2" max="2" width="21.5703125" style="39" customWidth="1"/>
    <col min="3" max="3" width="6.42578125" style="39" customWidth="1"/>
    <col min="4" max="4" width="2.42578125" style="39" customWidth="1"/>
    <col min="5" max="7" width="9.140625" style="39"/>
    <col min="8" max="8" width="3" style="39" customWidth="1"/>
    <col min="9" max="11" width="9.140625" style="39"/>
    <col min="12" max="12" width="3" style="39" customWidth="1"/>
    <col min="13" max="15" width="9.140625" style="39"/>
    <col min="16" max="16" width="3" style="39" customWidth="1"/>
    <col min="17" max="19" width="9.140625" style="39"/>
    <col min="20" max="20" width="3" style="39" customWidth="1"/>
    <col min="21" max="21" width="10.7109375" style="32" bestFit="1" customWidth="1"/>
    <col min="22" max="23" width="9.140625" style="32"/>
    <col min="24" max="24" width="3.7109375" style="39" customWidth="1"/>
    <col min="25" max="25" width="11.42578125" style="39" customWidth="1"/>
    <col min="26" max="16384" width="9.140625" style="39"/>
  </cols>
  <sheetData>
    <row r="1" spans="1:25" ht="15.75" x14ac:dyDescent="0.25">
      <c r="A1" s="37"/>
      <c r="B1" s="37"/>
      <c r="C1" s="37"/>
      <c r="D1" s="37"/>
      <c r="E1" s="86" t="s">
        <v>163</v>
      </c>
      <c r="F1" s="86"/>
      <c r="G1" s="86"/>
      <c r="H1" s="38"/>
      <c r="I1" s="86" t="s">
        <v>15</v>
      </c>
      <c r="J1" s="86"/>
      <c r="K1" s="86"/>
      <c r="L1" s="38"/>
      <c r="M1" s="86" t="s">
        <v>1</v>
      </c>
      <c r="N1" s="86"/>
      <c r="O1" s="86"/>
      <c r="P1" s="38"/>
      <c r="Q1" s="86" t="s">
        <v>16</v>
      </c>
      <c r="R1" s="86"/>
      <c r="S1" s="86"/>
      <c r="T1" s="55"/>
      <c r="U1" s="86" t="s">
        <v>2</v>
      </c>
      <c r="V1" s="86"/>
      <c r="W1" s="86"/>
      <c r="X1" s="38"/>
    </row>
    <row r="2" spans="1:25" ht="31.5" x14ac:dyDescent="0.25">
      <c r="A2" s="55" t="s">
        <v>3</v>
      </c>
      <c r="B2" s="55" t="s">
        <v>4</v>
      </c>
      <c r="C2" s="55" t="s">
        <v>5</v>
      </c>
      <c r="D2" s="55"/>
      <c r="E2" s="32" t="s">
        <v>6</v>
      </c>
      <c r="F2" s="32" t="s">
        <v>7</v>
      </c>
      <c r="G2" s="32" t="s">
        <v>8</v>
      </c>
      <c r="H2" s="38"/>
      <c r="I2" s="32" t="s">
        <v>6</v>
      </c>
      <c r="J2" s="32" t="s">
        <v>7</v>
      </c>
      <c r="K2" s="32" t="s">
        <v>8</v>
      </c>
      <c r="L2" s="38"/>
      <c r="M2" s="32" t="s">
        <v>6</v>
      </c>
      <c r="N2" s="32" t="s">
        <v>7</v>
      </c>
      <c r="O2" s="32" t="s">
        <v>8</v>
      </c>
      <c r="P2" s="38"/>
      <c r="Q2" s="32" t="s">
        <v>6</v>
      </c>
      <c r="R2" s="32" t="s">
        <v>7</v>
      </c>
      <c r="S2" s="32" t="s">
        <v>8</v>
      </c>
      <c r="T2" s="31"/>
      <c r="U2" s="31" t="s">
        <v>6</v>
      </c>
      <c r="V2" s="31" t="s">
        <v>7</v>
      </c>
      <c r="W2" s="31" t="s">
        <v>8</v>
      </c>
      <c r="X2" s="38"/>
      <c r="Y2" s="33" t="s">
        <v>9</v>
      </c>
    </row>
    <row r="3" spans="1:25" x14ac:dyDescent="0.2">
      <c r="A3" s="32" t="s">
        <v>17</v>
      </c>
      <c r="B3" s="32" t="s">
        <v>18</v>
      </c>
      <c r="C3" s="32">
        <v>89</v>
      </c>
      <c r="D3" s="32"/>
      <c r="E3" s="34">
        <v>20.875</v>
      </c>
      <c r="F3" s="34">
        <v>57.56</v>
      </c>
      <c r="G3" s="34">
        <v>274.69299999999998</v>
      </c>
      <c r="I3" s="34">
        <v>22.268000000000001</v>
      </c>
      <c r="J3" s="34">
        <v>56.25</v>
      </c>
      <c r="K3" s="34">
        <v>219.58199999999999</v>
      </c>
      <c r="M3" s="34">
        <v>20.623000000000001</v>
      </c>
      <c r="N3" s="34">
        <v>55.975999999999999</v>
      </c>
      <c r="O3" s="34">
        <v>207.61099999999999</v>
      </c>
      <c r="Q3" s="34">
        <v>20.853999999999999</v>
      </c>
      <c r="R3" s="34">
        <v>57.000999999999998</v>
      </c>
      <c r="S3" s="34">
        <v>243.578</v>
      </c>
      <c r="U3" s="34">
        <v>21.037500000000001</v>
      </c>
      <c r="V3" s="36">
        <v>57.031300000000002</v>
      </c>
      <c r="W3" s="34">
        <v>234.73</v>
      </c>
      <c r="Y3" s="40">
        <v>235.45</v>
      </c>
    </row>
    <row r="4" spans="1:25" x14ac:dyDescent="0.2">
      <c r="A4" s="32" t="s">
        <v>28</v>
      </c>
      <c r="B4" s="32" t="s">
        <v>32</v>
      </c>
      <c r="C4" s="32">
        <v>89</v>
      </c>
      <c r="D4" s="32"/>
      <c r="E4" s="34">
        <v>19.036000000000001</v>
      </c>
      <c r="F4" s="34">
        <v>56.923000000000002</v>
      </c>
      <c r="G4" s="34">
        <v>252.203</v>
      </c>
      <c r="I4" s="34">
        <v>23.641999999999999</v>
      </c>
      <c r="J4" s="34">
        <v>55.387</v>
      </c>
      <c r="K4" s="34">
        <v>240.43899999999999</v>
      </c>
      <c r="M4" s="34">
        <v>22.895</v>
      </c>
      <c r="N4" s="34">
        <v>55.131999999999998</v>
      </c>
      <c r="O4" s="34">
        <v>215.119</v>
      </c>
      <c r="Q4" s="34">
        <v>21.925000000000001</v>
      </c>
      <c r="R4" s="34">
        <v>55.972999999999999</v>
      </c>
      <c r="S4" s="34">
        <v>250.90700000000001</v>
      </c>
      <c r="U4" s="34">
        <v>21.956199999999999</v>
      </c>
      <c r="V4" s="36">
        <v>56.343800000000002</v>
      </c>
      <c r="W4" s="34">
        <v>242.34</v>
      </c>
      <c r="Y4" s="40">
        <v>237.56</v>
      </c>
    </row>
    <row r="5" spans="1:25" x14ac:dyDescent="0.2">
      <c r="A5" s="32" t="s">
        <v>36</v>
      </c>
      <c r="B5" s="32" t="s">
        <v>38</v>
      </c>
      <c r="C5" s="32">
        <v>90</v>
      </c>
      <c r="D5" s="32"/>
      <c r="E5" s="34">
        <v>19.73</v>
      </c>
      <c r="F5" s="34">
        <v>57.393999999999998</v>
      </c>
      <c r="G5" s="34">
        <v>261.76799999999997</v>
      </c>
      <c r="I5" s="34">
        <v>25.667999999999999</v>
      </c>
      <c r="J5" s="34">
        <v>55.094000000000001</v>
      </c>
      <c r="K5" s="34">
        <v>222.71</v>
      </c>
      <c r="M5" s="34">
        <v>22.088999999999999</v>
      </c>
      <c r="N5" s="34">
        <v>54.484999999999999</v>
      </c>
      <c r="O5" s="34">
        <v>202.11799999999999</v>
      </c>
      <c r="Q5" s="34">
        <v>21.361000000000001</v>
      </c>
      <c r="R5" s="34">
        <v>54.872999999999998</v>
      </c>
      <c r="S5" s="34">
        <v>249.31</v>
      </c>
      <c r="U5" s="34">
        <v>22.2</v>
      </c>
      <c r="V5" s="36">
        <v>55.862499999999997</v>
      </c>
      <c r="W5" s="34">
        <v>228.23</v>
      </c>
      <c r="Y5" s="40">
        <v>225.72499999999999</v>
      </c>
    </row>
    <row r="6" spans="1:25" x14ac:dyDescent="0.2">
      <c r="A6" s="32" t="s">
        <v>36</v>
      </c>
      <c r="B6" s="32" t="s">
        <v>43</v>
      </c>
      <c r="C6" s="32">
        <v>90</v>
      </c>
      <c r="D6" s="32"/>
      <c r="E6" s="34">
        <v>20.896000000000001</v>
      </c>
      <c r="F6" s="34">
        <v>56.552</v>
      </c>
      <c r="G6" s="34">
        <v>260.43700000000001</v>
      </c>
      <c r="I6" s="34">
        <v>24.398</v>
      </c>
      <c r="J6" s="34">
        <v>54.811</v>
      </c>
      <c r="K6" s="34">
        <v>238.803</v>
      </c>
      <c r="M6" s="34">
        <v>22.611000000000001</v>
      </c>
      <c r="N6" s="34">
        <v>53.616999999999997</v>
      </c>
      <c r="O6" s="34">
        <v>189.72200000000001</v>
      </c>
      <c r="Q6" s="34">
        <v>22.503</v>
      </c>
      <c r="R6" s="34">
        <v>54.420999999999999</v>
      </c>
      <c r="S6" s="34">
        <v>242.91300000000001</v>
      </c>
      <c r="U6" s="34">
        <v>22.731200000000001</v>
      </c>
      <c r="V6" s="36">
        <v>55.131300000000003</v>
      </c>
      <c r="W6" s="34">
        <v>234.97</v>
      </c>
      <c r="Y6" s="40">
        <v>235.07499999999999</v>
      </c>
    </row>
    <row r="7" spans="1:25" x14ac:dyDescent="0.2">
      <c r="A7" s="32" t="s">
        <v>46</v>
      </c>
      <c r="B7" s="32" t="s">
        <v>47</v>
      </c>
      <c r="C7" s="32">
        <v>90</v>
      </c>
      <c r="D7" s="32"/>
      <c r="E7" s="34">
        <v>20.184999999999999</v>
      </c>
      <c r="F7" s="34">
        <v>56.488</v>
      </c>
      <c r="G7" s="34">
        <v>252.83199999999999</v>
      </c>
      <c r="I7" s="34">
        <v>25.352</v>
      </c>
      <c r="J7" s="34">
        <v>55.524999999999999</v>
      </c>
      <c r="K7" s="34">
        <v>231.387</v>
      </c>
      <c r="M7" s="34">
        <v>20.338999999999999</v>
      </c>
      <c r="N7" s="34">
        <v>53.895000000000003</v>
      </c>
      <c r="O7" s="34">
        <v>179.84200000000001</v>
      </c>
      <c r="Q7" s="34">
        <v>21.257000000000001</v>
      </c>
      <c r="R7" s="34">
        <v>55.615000000000002</v>
      </c>
      <c r="S7" s="34">
        <v>238.916</v>
      </c>
      <c r="U7" s="34">
        <v>21.837499999999999</v>
      </c>
      <c r="V7" s="36">
        <v>55.8063</v>
      </c>
      <c r="W7" s="34">
        <v>225.45</v>
      </c>
      <c r="Y7" s="40"/>
    </row>
    <row r="8" spans="1:25" x14ac:dyDescent="0.2">
      <c r="A8" s="32" t="s">
        <v>17</v>
      </c>
      <c r="B8" s="32" t="s">
        <v>19</v>
      </c>
      <c r="C8" s="32">
        <v>91</v>
      </c>
      <c r="D8" s="32"/>
      <c r="E8" s="34">
        <v>19.209</v>
      </c>
      <c r="F8" s="34">
        <v>56.984999999999999</v>
      </c>
      <c r="G8" s="34">
        <v>267.40100000000001</v>
      </c>
      <c r="I8" s="34">
        <v>23.024000000000001</v>
      </c>
      <c r="J8" s="34">
        <v>54.372999999999998</v>
      </c>
      <c r="K8" s="34">
        <v>217.846</v>
      </c>
      <c r="M8" s="34">
        <v>22.265999999999998</v>
      </c>
      <c r="N8" s="34">
        <v>53.46</v>
      </c>
      <c r="O8" s="34">
        <v>212.935</v>
      </c>
      <c r="Q8" s="34">
        <v>20.222999999999999</v>
      </c>
      <c r="R8" s="34">
        <v>55.427</v>
      </c>
      <c r="S8" s="34">
        <v>259.66399999999999</v>
      </c>
      <c r="U8" s="34">
        <v>21.387499999999999</v>
      </c>
      <c r="V8" s="36">
        <v>55.4375</v>
      </c>
      <c r="W8" s="34">
        <v>241.53</v>
      </c>
      <c r="Y8" s="40"/>
    </row>
    <row r="9" spans="1:25" x14ac:dyDescent="0.2">
      <c r="A9" s="32" t="s">
        <v>24</v>
      </c>
      <c r="B9" s="32" t="s">
        <v>27</v>
      </c>
      <c r="C9" s="32">
        <v>91</v>
      </c>
      <c r="D9" s="32"/>
      <c r="E9" s="34">
        <v>20.001000000000001</v>
      </c>
      <c r="F9" s="34">
        <v>57.100999999999999</v>
      </c>
      <c r="G9" s="34">
        <v>262.63400000000001</v>
      </c>
      <c r="I9" s="34">
        <v>24.739000000000001</v>
      </c>
      <c r="J9" s="34">
        <v>55.084000000000003</v>
      </c>
      <c r="K9" s="34">
        <v>232.614</v>
      </c>
      <c r="M9" s="34">
        <v>22.832999999999998</v>
      </c>
      <c r="N9" s="34">
        <v>54.515999999999998</v>
      </c>
      <c r="O9" s="34">
        <v>201.75899999999999</v>
      </c>
      <c r="Q9" s="34">
        <v>22.763999999999999</v>
      </c>
      <c r="R9" s="34">
        <v>55.521000000000001</v>
      </c>
      <c r="S9" s="34">
        <v>238.01499999999999</v>
      </c>
      <c r="U9" s="34">
        <v>22.4</v>
      </c>
      <c r="V9" s="36">
        <v>55.9</v>
      </c>
      <c r="W9" s="34">
        <v>238.67</v>
      </c>
      <c r="Y9" s="40"/>
    </row>
    <row r="10" spans="1:25" x14ac:dyDescent="0.2">
      <c r="A10" s="32" t="s">
        <v>36</v>
      </c>
      <c r="B10" s="32" t="s">
        <v>44</v>
      </c>
      <c r="C10" s="32">
        <v>91</v>
      </c>
      <c r="D10" s="32"/>
      <c r="E10" s="34">
        <v>21.111999999999998</v>
      </c>
      <c r="F10" s="34">
        <v>57.499000000000002</v>
      </c>
      <c r="G10" s="34">
        <v>264.959</v>
      </c>
      <c r="I10" s="34">
        <v>25.600999999999999</v>
      </c>
      <c r="J10" s="34">
        <v>56.968000000000004</v>
      </c>
      <c r="K10" s="34">
        <v>208.53899999999999</v>
      </c>
      <c r="M10" s="34">
        <v>22.742999999999999</v>
      </c>
      <c r="N10" s="34">
        <v>56.923999999999999</v>
      </c>
      <c r="O10" s="34">
        <v>208.809</v>
      </c>
      <c r="Q10" s="34">
        <v>22.692</v>
      </c>
      <c r="R10" s="34">
        <v>58.215000000000003</v>
      </c>
      <c r="S10" s="34">
        <v>248.95099999999999</v>
      </c>
      <c r="U10" s="34">
        <v>22.906199999999998</v>
      </c>
      <c r="V10" s="36">
        <v>58.031300000000002</v>
      </c>
      <c r="W10" s="34">
        <v>230.77</v>
      </c>
      <c r="Y10" s="40"/>
    </row>
    <row r="11" spans="1:25" x14ac:dyDescent="0.2">
      <c r="A11" s="32" t="s">
        <v>46</v>
      </c>
      <c r="B11" s="32" t="s">
        <v>48</v>
      </c>
      <c r="C11" s="32">
        <v>92</v>
      </c>
      <c r="D11" s="32"/>
      <c r="E11" s="34">
        <v>20.167999999999999</v>
      </c>
      <c r="F11" s="34">
        <v>58.600999999999999</v>
      </c>
      <c r="G11" s="34">
        <v>237.798</v>
      </c>
      <c r="I11" s="34">
        <v>24.933</v>
      </c>
      <c r="J11" s="34">
        <v>57.343000000000004</v>
      </c>
      <c r="K11" s="34">
        <v>233.89500000000001</v>
      </c>
      <c r="M11" s="34">
        <v>22.823</v>
      </c>
      <c r="N11" s="34">
        <v>56.591999999999999</v>
      </c>
      <c r="O11" s="34">
        <v>209.578</v>
      </c>
      <c r="Q11" s="34">
        <v>22.071000000000002</v>
      </c>
      <c r="R11" s="34">
        <v>58.51</v>
      </c>
      <c r="S11" s="34">
        <v>244.49700000000001</v>
      </c>
      <c r="U11" s="34">
        <v>23.043700000000001</v>
      </c>
      <c r="V11" s="36">
        <v>58.225000000000001</v>
      </c>
      <c r="W11" s="34">
        <v>235.57</v>
      </c>
      <c r="Y11" s="40">
        <v>233.14</v>
      </c>
    </row>
    <row r="12" spans="1:25" x14ac:dyDescent="0.2">
      <c r="A12" s="32" t="s">
        <v>50</v>
      </c>
      <c r="B12" s="32" t="s">
        <v>54</v>
      </c>
      <c r="C12" s="32">
        <v>92</v>
      </c>
      <c r="D12" s="32"/>
      <c r="E12" s="34">
        <v>19.268999999999998</v>
      </c>
      <c r="F12" s="34">
        <v>57.609000000000002</v>
      </c>
      <c r="G12" s="34">
        <v>274.90899999999999</v>
      </c>
      <c r="I12" s="34">
        <v>22.172999999999998</v>
      </c>
      <c r="J12" s="34">
        <v>56.084000000000003</v>
      </c>
      <c r="K12" s="34">
        <v>233.95</v>
      </c>
      <c r="M12" s="34">
        <v>21.687000000000001</v>
      </c>
      <c r="N12" s="34">
        <v>55.387999999999998</v>
      </c>
      <c r="O12" s="34">
        <v>207.91200000000001</v>
      </c>
      <c r="Q12" s="34">
        <v>19.515999999999998</v>
      </c>
      <c r="R12" s="34">
        <v>56.713999999999999</v>
      </c>
      <c r="S12" s="34">
        <v>254.63200000000001</v>
      </c>
      <c r="U12" s="34">
        <v>21.1875</v>
      </c>
      <c r="V12" s="36">
        <v>56.837499999999999</v>
      </c>
      <c r="W12" s="34">
        <v>248.28</v>
      </c>
      <c r="Y12" s="40">
        <v>246.26999999999998</v>
      </c>
    </row>
    <row r="13" spans="1:25" x14ac:dyDescent="0.2">
      <c r="A13" s="32" t="s">
        <v>28</v>
      </c>
      <c r="B13" s="32" t="s">
        <v>33</v>
      </c>
      <c r="C13" s="32">
        <v>93</v>
      </c>
      <c r="D13" s="32"/>
      <c r="E13" s="34">
        <v>20.413</v>
      </c>
      <c r="F13" s="34">
        <v>57.128</v>
      </c>
      <c r="G13" s="34">
        <v>266.298</v>
      </c>
      <c r="I13" s="34">
        <v>23.116</v>
      </c>
      <c r="J13" s="34">
        <v>56.369</v>
      </c>
      <c r="K13" s="34">
        <v>237.38300000000001</v>
      </c>
      <c r="M13" s="34">
        <v>22.855</v>
      </c>
      <c r="N13" s="34">
        <v>55.942</v>
      </c>
      <c r="O13" s="34">
        <v>193.542</v>
      </c>
      <c r="Q13" s="34">
        <v>20.253</v>
      </c>
      <c r="R13" s="34">
        <v>56.798000000000002</v>
      </c>
      <c r="S13" s="34">
        <v>253.18100000000001</v>
      </c>
      <c r="U13" s="34">
        <v>21.625</v>
      </c>
      <c r="V13" s="36">
        <v>56.862499999999997</v>
      </c>
      <c r="W13" s="34">
        <v>241.96</v>
      </c>
      <c r="Y13" s="40"/>
    </row>
    <row r="14" spans="1:25" x14ac:dyDescent="0.2">
      <c r="A14" s="32" t="s">
        <v>50</v>
      </c>
      <c r="B14" s="32" t="s">
        <v>55</v>
      </c>
      <c r="C14" s="32">
        <v>93</v>
      </c>
      <c r="D14" s="32"/>
      <c r="E14" s="34">
        <v>22.478999999999999</v>
      </c>
      <c r="F14" s="34">
        <v>56.271000000000001</v>
      </c>
      <c r="G14" s="34">
        <v>287.46699999999998</v>
      </c>
      <c r="I14" s="34">
        <v>28.315999999999999</v>
      </c>
      <c r="J14" s="34">
        <v>54.119</v>
      </c>
      <c r="K14" s="34">
        <v>246.035</v>
      </c>
      <c r="M14" s="34">
        <v>25.231999999999999</v>
      </c>
      <c r="N14" s="34">
        <v>54.066000000000003</v>
      </c>
      <c r="O14" s="34">
        <v>233.875</v>
      </c>
      <c r="Q14" s="34">
        <v>25.061</v>
      </c>
      <c r="R14" s="34">
        <v>53.430999999999997</v>
      </c>
      <c r="S14" s="34">
        <v>275.95800000000003</v>
      </c>
      <c r="U14" s="34">
        <v>25.3187</v>
      </c>
      <c r="V14" s="36">
        <v>54.8063</v>
      </c>
      <c r="W14" s="34">
        <v>265.25</v>
      </c>
    </row>
    <row r="15" spans="1:25" x14ac:dyDescent="0.2">
      <c r="A15" s="32" t="s">
        <v>17</v>
      </c>
      <c r="B15" s="32" t="s">
        <v>20</v>
      </c>
      <c r="C15" s="32">
        <v>94</v>
      </c>
      <c r="D15" s="32"/>
      <c r="E15" s="34">
        <v>19.128</v>
      </c>
      <c r="F15" s="34">
        <v>56.732999999999997</v>
      </c>
      <c r="G15" s="34">
        <v>266.00900000000001</v>
      </c>
      <c r="I15" s="34">
        <v>24.459</v>
      </c>
      <c r="J15" s="34">
        <v>54.1</v>
      </c>
      <c r="K15" s="34">
        <v>233.85400000000001</v>
      </c>
      <c r="M15" s="34">
        <v>21.27</v>
      </c>
      <c r="N15" s="34">
        <v>53.360999999999997</v>
      </c>
      <c r="O15" s="34">
        <v>206.31</v>
      </c>
      <c r="Q15" s="34">
        <v>21.72</v>
      </c>
      <c r="R15" s="34">
        <v>54.898000000000003</v>
      </c>
      <c r="S15" s="34">
        <v>245.23599999999999</v>
      </c>
      <c r="U15" s="34">
        <v>21.606200000000001</v>
      </c>
      <c r="V15" s="36">
        <v>55.1813</v>
      </c>
      <c r="W15" s="34">
        <v>237.67</v>
      </c>
      <c r="Y15" s="40">
        <v>237.71499999999997</v>
      </c>
    </row>
    <row r="16" spans="1:25" x14ac:dyDescent="0.2">
      <c r="A16" s="32" t="s">
        <v>28</v>
      </c>
      <c r="B16" s="32" t="s">
        <v>34</v>
      </c>
      <c r="C16" s="32">
        <v>94</v>
      </c>
      <c r="D16" s="32"/>
      <c r="E16" s="34">
        <v>20.169</v>
      </c>
      <c r="F16" s="34">
        <v>56.003</v>
      </c>
      <c r="G16" s="34">
        <v>261.56</v>
      </c>
      <c r="I16" s="34">
        <v>24.431000000000001</v>
      </c>
      <c r="J16" s="34">
        <v>55.731999999999999</v>
      </c>
      <c r="K16" s="34">
        <v>237.435</v>
      </c>
      <c r="M16" s="34">
        <v>22.123999999999999</v>
      </c>
      <c r="N16" s="34">
        <v>55.098999999999997</v>
      </c>
      <c r="O16" s="34">
        <v>174.917</v>
      </c>
      <c r="Q16" s="34">
        <v>20.734999999999999</v>
      </c>
      <c r="R16" s="34">
        <v>55.936</v>
      </c>
      <c r="S16" s="34">
        <v>248.31800000000001</v>
      </c>
      <c r="U16" s="34">
        <v>21.768699999999999</v>
      </c>
      <c r="V16" s="36">
        <v>55.9375</v>
      </c>
      <c r="W16" s="34">
        <v>230.39</v>
      </c>
      <c r="Y16" s="40"/>
    </row>
    <row r="17" spans="1:25" x14ac:dyDescent="0.2">
      <c r="A17" s="32" t="s">
        <v>28</v>
      </c>
      <c r="B17" s="32" t="s">
        <v>35</v>
      </c>
      <c r="C17" s="32">
        <v>94</v>
      </c>
      <c r="D17" s="32"/>
      <c r="E17" s="34">
        <v>21.475000000000001</v>
      </c>
      <c r="F17" s="34">
        <v>57.124000000000002</v>
      </c>
      <c r="G17" s="34">
        <v>274.17599999999999</v>
      </c>
      <c r="I17" s="34">
        <v>27.286000000000001</v>
      </c>
      <c r="J17" s="34">
        <v>55.338000000000001</v>
      </c>
      <c r="K17" s="34">
        <v>224.613</v>
      </c>
      <c r="M17" s="34">
        <v>25.956</v>
      </c>
      <c r="N17" s="34">
        <v>55.47</v>
      </c>
      <c r="O17" s="34">
        <v>230.179</v>
      </c>
      <c r="Q17" s="34">
        <v>26.276</v>
      </c>
      <c r="R17" s="34">
        <v>55.057000000000002</v>
      </c>
      <c r="S17" s="34">
        <v>254.31100000000001</v>
      </c>
      <c r="U17" s="34">
        <v>25.425000000000001</v>
      </c>
      <c r="V17" s="36">
        <v>56.15</v>
      </c>
      <c r="W17" s="34">
        <v>243.15</v>
      </c>
      <c r="Y17" s="40"/>
    </row>
    <row r="18" spans="1:25" x14ac:dyDescent="0.2">
      <c r="A18" s="32" t="s">
        <v>36</v>
      </c>
      <c r="B18" s="32" t="s">
        <v>45</v>
      </c>
      <c r="C18" s="32">
        <v>95</v>
      </c>
      <c r="D18" s="32"/>
      <c r="E18" s="34">
        <v>21.222000000000001</v>
      </c>
      <c r="F18" s="34">
        <v>57.414000000000001</v>
      </c>
      <c r="G18" s="34">
        <v>282.45499999999998</v>
      </c>
      <c r="I18" s="34">
        <v>25.838000000000001</v>
      </c>
      <c r="J18" s="34">
        <v>56.758000000000003</v>
      </c>
      <c r="K18" s="34">
        <v>247.49</v>
      </c>
      <c r="M18" s="34">
        <v>23.373000000000001</v>
      </c>
      <c r="N18" s="34">
        <v>55.463000000000001</v>
      </c>
      <c r="O18" s="34">
        <v>210.92099999999999</v>
      </c>
      <c r="Q18" s="34">
        <v>21.713000000000001</v>
      </c>
      <c r="R18" s="34">
        <v>57.215000000000003</v>
      </c>
      <c r="S18" s="34">
        <v>266.04399999999998</v>
      </c>
      <c r="U18" s="34">
        <v>22.9437</v>
      </c>
      <c r="V18" s="36">
        <v>57.15</v>
      </c>
      <c r="W18" s="34">
        <v>250.67</v>
      </c>
      <c r="Y18" s="40">
        <v>240.42500000000001</v>
      </c>
    </row>
    <row r="19" spans="1:25" x14ac:dyDescent="0.2">
      <c r="A19" s="32"/>
      <c r="B19" s="32"/>
      <c r="C19" s="32"/>
      <c r="D19" s="32"/>
      <c r="E19" s="34"/>
      <c r="F19" s="34"/>
      <c r="G19" s="34"/>
      <c r="I19" s="34"/>
      <c r="J19" s="34"/>
      <c r="K19" s="34"/>
      <c r="M19" s="34"/>
      <c r="N19" s="34"/>
      <c r="O19" s="34"/>
    </row>
    <row r="20" spans="1:25" ht="15.75" x14ac:dyDescent="0.25">
      <c r="A20" s="32"/>
      <c r="C20" s="35" t="s">
        <v>58</v>
      </c>
      <c r="D20" s="32"/>
      <c r="E20" s="40">
        <v>19.908999999999999</v>
      </c>
      <c r="F20" s="40">
        <v>57.238999999999997</v>
      </c>
      <c r="G20" s="40">
        <v>259.14299999999997</v>
      </c>
      <c r="H20" s="32"/>
      <c r="I20" s="34">
        <v>23.463999999999999</v>
      </c>
      <c r="J20" s="34">
        <v>55.753</v>
      </c>
      <c r="K20" s="34">
        <v>232.286</v>
      </c>
      <c r="L20" s="32"/>
      <c r="M20" s="34">
        <v>21.12</v>
      </c>
      <c r="N20" s="34">
        <v>55.256</v>
      </c>
      <c r="O20" s="34">
        <v>190.761</v>
      </c>
      <c r="P20" s="32"/>
      <c r="Q20" s="36">
        <v>21.085000000000001</v>
      </c>
      <c r="R20" s="36">
        <v>56.152999999999999</v>
      </c>
      <c r="S20" s="36">
        <v>243.845</v>
      </c>
      <c r="T20" s="32"/>
      <c r="U20" s="32">
        <v>21.4</v>
      </c>
      <c r="V20" s="32">
        <v>56.5</v>
      </c>
      <c r="W20" s="32">
        <v>231.9</v>
      </c>
    </row>
    <row r="21" spans="1:25" ht="15.75" x14ac:dyDescent="0.25">
      <c r="A21" s="32"/>
      <c r="C21" s="35" t="s">
        <v>59</v>
      </c>
      <c r="D21" s="32"/>
      <c r="E21" s="40">
        <v>6.57</v>
      </c>
      <c r="F21" s="40">
        <v>1.27</v>
      </c>
      <c r="G21" s="40">
        <v>5.56</v>
      </c>
      <c r="H21" s="32"/>
      <c r="I21" s="34">
        <v>2.8</v>
      </c>
      <c r="J21" s="34">
        <v>0.67</v>
      </c>
      <c r="K21" s="34">
        <v>5</v>
      </c>
      <c r="L21" s="32"/>
      <c r="M21" s="34">
        <v>6.31</v>
      </c>
      <c r="N21" s="34">
        <v>0.93</v>
      </c>
      <c r="O21" s="34">
        <v>7.7</v>
      </c>
      <c r="P21" s="32"/>
      <c r="Q21" s="36">
        <v>3.45</v>
      </c>
      <c r="R21" s="36">
        <v>0.9</v>
      </c>
      <c r="S21" s="36">
        <v>2.9</v>
      </c>
      <c r="T21" s="32"/>
      <c r="U21" s="32">
        <v>7.4</v>
      </c>
      <c r="V21" s="32">
        <v>1.6</v>
      </c>
      <c r="W21" s="32">
        <v>8.9</v>
      </c>
    </row>
    <row r="22" spans="1:25" ht="15.75" x14ac:dyDescent="0.25">
      <c r="A22" s="32"/>
      <c r="C22" s="35" t="s">
        <v>60</v>
      </c>
      <c r="D22" s="32"/>
      <c r="E22" s="40">
        <v>2.1930000000000001</v>
      </c>
      <c r="F22" s="40">
        <v>1.2030000000000001</v>
      </c>
      <c r="G22" s="40">
        <v>23.896000000000001</v>
      </c>
      <c r="H22" s="32"/>
      <c r="I22" s="34">
        <v>1.242</v>
      </c>
      <c r="J22" s="34">
        <v>0.68799999999999994</v>
      </c>
      <c r="K22" s="34">
        <v>20.771000000000001</v>
      </c>
      <c r="L22" s="32"/>
      <c r="M22" s="34">
        <v>2.4060000000000001</v>
      </c>
      <c r="N22" s="34">
        <v>0.876</v>
      </c>
      <c r="O22" s="34">
        <v>27.504000000000001</v>
      </c>
      <c r="P22" s="32"/>
      <c r="Q22" s="36">
        <v>1.302</v>
      </c>
      <c r="R22" s="36">
        <v>0.878</v>
      </c>
      <c r="S22" s="36">
        <v>14.159000000000001</v>
      </c>
      <c r="T22" s="32"/>
      <c r="U22" s="32">
        <v>1.4</v>
      </c>
      <c r="V22" s="32">
        <v>0.8</v>
      </c>
      <c r="W22" s="32">
        <v>15.6</v>
      </c>
    </row>
    <row r="23" spans="1:25" ht="15.75" x14ac:dyDescent="0.25">
      <c r="A23" s="32"/>
      <c r="C23" s="35"/>
      <c r="D23" s="32"/>
      <c r="E23" s="34"/>
      <c r="F23" s="34"/>
      <c r="G23" s="34"/>
      <c r="H23" s="32"/>
      <c r="I23" s="34"/>
      <c r="J23" s="34"/>
      <c r="K23" s="34"/>
      <c r="L23" s="32"/>
      <c r="M23" s="34"/>
      <c r="N23" s="34"/>
      <c r="O23" s="34"/>
      <c r="P23" s="32"/>
      <c r="Q23" s="36"/>
      <c r="R23" s="36"/>
      <c r="S23" s="36"/>
      <c r="T23" s="32"/>
    </row>
    <row r="24" spans="1:25" x14ac:dyDescent="0.2">
      <c r="A24" s="32"/>
      <c r="B24" s="32"/>
      <c r="C24" s="32"/>
      <c r="D24" s="32"/>
      <c r="E24" s="34"/>
      <c r="F24" s="34"/>
      <c r="G24" s="34"/>
      <c r="I24" s="34"/>
      <c r="J24" s="34"/>
      <c r="K24" s="34"/>
      <c r="M24" s="34"/>
      <c r="N24" s="34"/>
      <c r="O24" s="34"/>
    </row>
    <row r="25" spans="1:25" x14ac:dyDescent="0.2">
      <c r="A25" s="32"/>
      <c r="B25" s="32"/>
      <c r="C25" s="32"/>
      <c r="D25" s="32"/>
      <c r="E25" s="34"/>
      <c r="F25" s="34"/>
      <c r="G25" s="34"/>
      <c r="I25" s="34"/>
      <c r="J25" s="34"/>
      <c r="K25" s="34"/>
      <c r="M25" s="34"/>
      <c r="N25" s="34"/>
      <c r="O25" s="34"/>
    </row>
    <row r="26" spans="1:25" x14ac:dyDescent="0.2">
      <c r="A26" s="32"/>
      <c r="B26" s="32"/>
      <c r="C26" s="32"/>
      <c r="D26" s="32"/>
      <c r="E26" s="34"/>
      <c r="F26" s="34"/>
      <c r="G26" s="34"/>
      <c r="I26" s="34"/>
      <c r="J26" s="34"/>
      <c r="K26" s="34"/>
      <c r="M26" s="34"/>
      <c r="N26" s="34"/>
      <c r="O26" s="34"/>
    </row>
    <row r="28" spans="1:25" ht="18" x14ac:dyDescent="0.2">
      <c r="A28" s="53" t="s">
        <v>159</v>
      </c>
    </row>
    <row r="29" spans="1:25" ht="15.75" x14ac:dyDescent="0.2">
      <c r="A29" s="41" t="s">
        <v>11</v>
      </c>
      <c r="B29" s="42">
        <v>45070</v>
      </c>
      <c r="C29" s="42"/>
      <c r="D29" s="42"/>
      <c r="T29" s="32"/>
      <c r="W29" s="39"/>
    </row>
    <row r="30" spans="1:25" ht="15.75" x14ac:dyDescent="0.2">
      <c r="A30" s="41" t="s">
        <v>10</v>
      </c>
      <c r="B30" s="42">
        <v>45216</v>
      </c>
      <c r="C30" s="42"/>
      <c r="D30" s="42"/>
      <c r="T30" s="32"/>
      <c r="W30" s="39"/>
    </row>
    <row r="31" spans="1:25" ht="15.75" x14ac:dyDescent="0.2">
      <c r="A31" s="41" t="s">
        <v>151</v>
      </c>
      <c r="B31" s="43" t="s">
        <v>156</v>
      </c>
      <c r="C31" s="42"/>
      <c r="D31" s="42"/>
    </row>
    <row r="32" spans="1:25" ht="15.75" x14ac:dyDescent="0.2">
      <c r="A32" s="41"/>
      <c r="B32" s="43"/>
      <c r="C32" s="42"/>
      <c r="D32" s="42"/>
    </row>
    <row r="33" spans="1:23" ht="18" x14ac:dyDescent="0.2">
      <c r="A33" s="53" t="s">
        <v>158</v>
      </c>
      <c r="B33" s="43"/>
      <c r="C33" s="42"/>
      <c r="D33" s="42"/>
    </row>
    <row r="34" spans="1:23" ht="15.75" x14ac:dyDescent="0.2">
      <c r="A34" s="41" t="s">
        <v>11</v>
      </c>
      <c r="B34" s="42">
        <v>45071</v>
      </c>
      <c r="C34" s="42"/>
      <c r="D34" s="42"/>
      <c r="T34" s="32"/>
      <c r="W34" s="39"/>
    </row>
    <row r="35" spans="1:23" ht="15.75" x14ac:dyDescent="0.2">
      <c r="A35" s="41" t="s">
        <v>12</v>
      </c>
      <c r="B35" s="42">
        <v>45211</v>
      </c>
      <c r="C35" s="42"/>
      <c r="D35" s="42"/>
      <c r="T35" s="32"/>
      <c r="W35" s="39"/>
    </row>
    <row r="36" spans="1:23" ht="15.75" x14ac:dyDescent="0.2">
      <c r="A36" s="41" t="s">
        <v>151</v>
      </c>
      <c r="B36" s="43" t="s">
        <v>157</v>
      </c>
      <c r="C36" s="42"/>
      <c r="D36" s="42"/>
    </row>
    <row r="37" spans="1:23" ht="15.75" x14ac:dyDescent="0.2">
      <c r="A37" s="41"/>
      <c r="B37" s="43"/>
      <c r="C37" s="42"/>
      <c r="D37" s="42"/>
    </row>
    <row r="38" spans="1:23" ht="18" x14ac:dyDescent="0.2">
      <c r="A38" s="53" t="s">
        <v>164</v>
      </c>
      <c r="B38" s="43"/>
      <c r="C38" s="42"/>
      <c r="D38" s="42"/>
    </row>
    <row r="39" spans="1:23" ht="15.75" x14ac:dyDescent="0.2">
      <c r="A39" s="41" t="s">
        <v>13</v>
      </c>
      <c r="B39" s="42">
        <v>45064</v>
      </c>
      <c r="C39" s="42"/>
      <c r="D39" s="42"/>
      <c r="T39" s="32"/>
      <c r="W39" s="39"/>
    </row>
    <row r="40" spans="1:23" ht="15.75" x14ac:dyDescent="0.2">
      <c r="A40" s="41" t="s">
        <v>10</v>
      </c>
      <c r="B40" s="42">
        <v>45219</v>
      </c>
      <c r="C40" s="42"/>
      <c r="D40" s="42"/>
      <c r="T40" s="32"/>
      <c r="W40" s="39"/>
    </row>
    <row r="41" spans="1:23" ht="15.75" x14ac:dyDescent="0.2">
      <c r="A41" s="41" t="s">
        <v>151</v>
      </c>
      <c r="B41" s="43" t="s">
        <v>161</v>
      </c>
      <c r="C41" s="42"/>
      <c r="D41" s="42"/>
    </row>
    <row r="42" spans="1:23" ht="15.75" x14ac:dyDescent="0.2">
      <c r="A42" s="41"/>
      <c r="B42" s="43"/>
      <c r="C42" s="42"/>
      <c r="D42" s="42"/>
    </row>
    <row r="43" spans="1:23" ht="18" x14ac:dyDescent="0.2">
      <c r="A43" s="53" t="s">
        <v>160</v>
      </c>
      <c r="B43" s="43"/>
      <c r="C43" s="42"/>
      <c r="D43" s="42"/>
    </row>
    <row r="44" spans="1:23" ht="15.75" x14ac:dyDescent="0.2">
      <c r="A44" s="41" t="s">
        <v>11</v>
      </c>
      <c r="B44" s="42">
        <v>45068</v>
      </c>
      <c r="C44" s="42"/>
      <c r="D44" s="42"/>
      <c r="T44" s="32"/>
      <c r="W44" s="39"/>
    </row>
    <row r="45" spans="1:23" ht="15.75" x14ac:dyDescent="0.2">
      <c r="A45" s="41" t="s">
        <v>14</v>
      </c>
      <c r="B45" s="42">
        <v>45233</v>
      </c>
      <c r="C45" s="42"/>
      <c r="D45" s="42"/>
      <c r="T45" s="32"/>
      <c r="W45" s="39"/>
    </row>
    <row r="46" spans="1:23" ht="15.75" x14ac:dyDescent="0.2">
      <c r="A46" s="41" t="s">
        <v>151</v>
      </c>
      <c r="B46" s="39" t="s">
        <v>162</v>
      </c>
    </row>
  </sheetData>
  <sortState ref="A3:Y18">
    <sortCondition ref="C3:C18"/>
  </sortState>
  <mergeCells count="5">
    <mergeCell ref="E1:G1"/>
    <mergeCell ref="I1:K1"/>
    <mergeCell ref="M1:O1"/>
    <mergeCell ref="U1:W1"/>
    <mergeCell ref="Q1:S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4273F-27CD-43AB-9D8E-D6BA8CA9F49F}">
  <dimension ref="A1:K36"/>
  <sheetViews>
    <sheetView tabSelected="1" workbookViewId="0">
      <selection activeCell="D3" activeCellId="2" sqref="D23:F23 D15:F15 D3:F3"/>
    </sheetView>
  </sheetViews>
  <sheetFormatPr defaultRowHeight="14.25" x14ac:dyDescent="0.2"/>
  <cols>
    <col min="1" max="1" width="22.42578125" style="3" bestFit="1" customWidth="1"/>
    <col min="2" max="2" width="26.28515625" style="3" bestFit="1" customWidth="1"/>
    <col min="3" max="3" width="3.85546875" style="4" bestFit="1" customWidth="1"/>
    <col min="4" max="6" width="12" style="4" bestFit="1" customWidth="1"/>
    <col min="7" max="16384" width="9.140625" style="3"/>
  </cols>
  <sheetData>
    <row r="1" spans="1:6" ht="15" x14ac:dyDescent="0.25">
      <c r="A1" s="1" t="s">
        <v>3</v>
      </c>
      <c r="B1" s="1" t="s">
        <v>4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 x14ac:dyDescent="0.2">
      <c r="A2" s="3" t="s">
        <v>62</v>
      </c>
      <c r="B2" s="3" t="s">
        <v>63</v>
      </c>
      <c r="C2" s="4">
        <v>82</v>
      </c>
      <c r="D2" s="4">
        <v>19.3</v>
      </c>
      <c r="E2" s="4">
        <v>57.3</v>
      </c>
      <c r="F2" s="4">
        <v>250.1</v>
      </c>
    </row>
    <row r="3" spans="1:6" ht="15" x14ac:dyDescent="0.25">
      <c r="A3" s="1" t="s">
        <v>79</v>
      </c>
      <c r="B3" s="1" t="s">
        <v>70</v>
      </c>
      <c r="C3" s="2">
        <v>82</v>
      </c>
      <c r="D3" s="2">
        <v>20.399999999999999</v>
      </c>
      <c r="E3" s="2">
        <v>55.8</v>
      </c>
      <c r="F3" s="2">
        <v>249.2</v>
      </c>
    </row>
    <row r="4" spans="1:6" x14ac:dyDescent="0.2">
      <c r="A4" s="3" t="s">
        <v>28</v>
      </c>
      <c r="B4" s="3" t="s">
        <v>29</v>
      </c>
      <c r="C4" s="4">
        <v>83</v>
      </c>
      <c r="D4" s="4">
        <v>17.3</v>
      </c>
      <c r="E4" s="4">
        <v>58.5</v>
      </c>
      <c r="F4" s="4">
        <v>242.1</v>
      </c>
    </row>
    <row r="5" spans="1:6" x14ac:dyDescent="0.2">
      <c r="A5" s="3" t="s">
        <v>24</v>
      </c>
      <c r="B5" s="3" t="s">
        <v>25</v>
      </c>
      <c r="C5" s="4">
        <v>84</v>
      </c>
      <c r="D5" s="4">
        <v>18.399999999999999</v>
      </c>
      <c r="E5" s="4">
        <v>57.7</v>
      </c>
      <c r="F5" s="4">
        <v>258.8</v>
      </c>
    </row>
    <row r="6" spans="1:6" x14ac:dyDescent="0.2">
      <c r="A6" s="3" t="s">
        <v>36</v>
      </c>
      <c r="B6" s="3" t="s">
        <v>39</v>
      </c>
      <c r="C6" s="4">
        <v>85</v>
      </c>
      <c r="D6" s="4">
        <v>22.4</v>
      </c>
      <c r="E6" s="4">
        <v>57.3</v>
      </c>
      <c r="F6" s="4">
        <v>255.5</v>
      </c>
    </row>
    <row r="7" spans="1:6" x14ac:dyDescent="0.2">
      <c r="A7" s="3" t="s">
        <v>50</v>
      </c>
      <c r="B7" s="3" t="s">
        <v>51</v>
      </c>
      <c r="C7" s="4">
        <v>85</v>
      </c>
      <c r="D7" s="4">
        <v>17.7</v>
      </c>
      <c r="E7" s="4">
        <v>58</v>
      </c>
      <c r="F7" s="4">
        <v>242.8</v>
      </c>
    </row>
    <row r="8" spans="1:6" x14ac:dyDescent="0.2">
      <c r="A8" s="3" t="s">
        <v>64</v>
      </c>
      <c r="B8" s="3" t="s">
        <v>65</v>
      </c>
      <c r="C8" s="4">
        <v>85</v>
      </c>
      <c r="D8" s="4">
        <v>20.9</v>
      </c>
      <c r="E8" s="4">
        <v>57.4</v>
      </c>
      <c r="F8" s="4">
        <v>251.6</v>
      </c>
    </row>
    <row r="9" spans="1:6" x14ac:dyDescent="0.2">
      <c r="A9" s="3" t="s">
        <v>21</v>
      </c>
      <c r="B9" s="3" t="s">
        <v>22</v>
      </c>
      <c r="C9" s="4">
        <v>86</v>
      </c>
      <c r="D9" s="4">
        <v>19.3</v>
      </c>
      <c r="E9" s="4">
        <v>56.7</v>
      </c>
      <c r="F9" s="4">
        <v>266.60000000000002</v>
      </c>
    </row>
    <row r="10" spans="1:6" x14ac:dyDescent="0.2">
      <c r="A10" s="3" t="s">
        <v>28</v>
      </c>
      <c r="B10" s="3" t="s">
        <v>30</v>
      </c>
      <c r="C10" s="4">
        <v>86</v>
      </c>
      <c r="D10" s="4">
        <v>19.7</v>
      </c>
      <c r="E10" s="4">
        <v>57.3</v>
      </c>
      <c r="F10" s="4">
        <v>262.3</v>
      </c>
    </row>
    <row r="11" spans="1:6" x14ac:dyDescent="0.2">
      <c r="A11" s="3" t="s">
        <v>36</v>
      </c>
      <c r="B11" s="3" t="s">
        <v>37</v>
      </c>
      <c r="C11" s="4">
        <v>86</v>
      </c>
      <c r="D11" s="4">
        <v>19.600000000000001</v>
      </c>
      <c r="E11" s="4">
        <v>57.5</v>
      </c>
      <c r="F11" s="4">
        <v>237.6</v>
      </c>
    </row>
    <row r="12" spans="1:6" x14ac:dyDescent="0.2">
      <c r="A12" s="3" t="s">
        <v>36</v>
      </c>
      <c r="B12" s="3" t="s">
        <v>40</v>
      </c>
      <c r="C12" s="4">
        <v>86</v>
      </c>
      <c r="D12" s="4">
        <v>20.100000000000001</v>
      </c>
      <c r="E12" s="4">
        <v>57.2</v>
      </c>
      <c r="F12" s="4">
        <v>252.7</v>
      </c>
    </row>
    <row r="13" spans="1:6" x14ac:dyDescent="0.2">
      <c r="A13" s="3" t="s">
        <v>36</v>
      </c>
      <c r="B13" s="3" t="s">
        <v>41</v>
      </c>
      <c r="C13" s="4">
        <v>86</v>
      </c>
      <c r="D13" s="4">
        <v>18.5</v>
      </c>
      <c r="E13" s="4">
        <v>57.5</v>
      </c>
      <c r="F13" s="4">
        <v>248.4</v>
      </c>
    </row>
    <row r="14" spans="1:6" x14ac:dyDescent="0.2">
      <c r="A14" s="3" t="s">
        <v>50</v>
      </c>
      <c r="B14" s="3" t="s">
        <v>52</v>
      </c>
      <c r="C14" s="4">
        <v>86</v>
      </c>
      <c r="D14" s="4">
        <v>20.100000000000001</v>
      </c>
      <c r="E14" s="4">
        <v>57.7</v>
      </c>
      <c r="F14" s="4">
        <v>261.89999999999998</v>
      </c>
    </row>
    <row r="15" spans="1:6" ht="15" x14ac:dyDescent="0.25">
      <c r="A15" s="1" t="s">
        <v>36</v>
      </c>
      <c r="B15" s="1" t="s">
        <v>37</v>
      </c>
      <c r="C15" s="2">
        <v>86</v>
      </c>
      <c r="D15" s="2">
        <v>18.600000000000001</v>
      </c>
      <c r="E15" s="2">
        <v>57.5</v>
      </c>
      <c r="F15" s="2">
        <v>237.6</v>
      </c>
    </row>
    <row r="16" spans="1:6" x14ac:dyDescent="0.2">
      <c r="A16" s="3" t="s">
        <v>28</v>
      </c>
      <c r="B16" s="3" t="s">
        <v>31</v>
      </c>
      <c r="C16" s="4">
        <v>87</v>
      </c>
      <c r="D16" s="4">
        <v>21.2</v>
      </c>
      <c r="E16" s="4">
        <v>58.3</v>
      </c>
      <c r="F16" s="4">
        <v>257.8</v>
      </c>
    </row>
    <row r="17" spans="1:11" x14ac:dyDescent="0.2">
      <c r="A17" s="3" t="s">
        <v>56</v>
      </c>
      <c r="B17" s="3" t="s">
        <v>57</v>
      </c>
      <c r="C17" s="4">
        <v>87</v>
      </c>
      <c r="D17" s="4">
        <v>18.600000000000001</v>
      </c>
      <c r="E17" s="4">
        <v>57.5</v>
      </c>
      <c r="F17" s="4">
        <v>270.39999999999998</v>
      </c>
    </row>
    <row r="18" spans="1:11" x14ac:dyDescent="0.2">
      <c r="A18" s="3" t="s">
        <v>21</v>
      </c>
      <c r="B18" s="3" t="s">
        <v>23</v>
      </c>
      <c r="C18" s="4">
        <v>88</v>
      </c>
      <c r="D18" s="4">
        <v>20</v>
      </c>
      <c r="E18" s="4">
        <v>57.4</v>
      </c>
      <c r="F18" s="4">
        <v>262.3</v>
      </c>
    </row>
    <row r="19" spans="1:11" x14ac:dyDescent="0.2">
      <c r="A19" s="3" t="s">
        <v>24</v>
      </c>
      <c r="B19" s="3" t="s">
        <v>26</v>
      </c>
      <c r="C19" s="4">
        <v>88</v>
      </c>
      <c r="D19" s="4">
        <v>20.100000000000001</v>
      </c>
      <c r="E19" s="4">
        <v>56.9</v>
      </c>
      <c r="F19" s="4">
        <v>246.9</v>
      </c>
    </row>
    <row r="20" spans="1:11" x14ac:dyDescent="0.2">
      <c r="A20" s="3" t="s">
        <v>36</v>
      </c>
      <c r="B20" s="3" t="s">
        <v>42</v>
      </c>
      <c r="C20" s="4">
        <v>88</v>
      </c>
      <c r="D20" s="4">
        <v>21.3</v>
      </c>
      <c r="E20" s="4">
        <v>57.3</v>
      </c>
      <c r="F20" s="4">
        <v>263.10000000000002</v>
      </c>
    </row>
    <row r="21" spans="1:11" x14ac:dyDescent="0.2">
      <c r="A21" s="3" t="s">
        <v>46</v>
      </c>
      <c r="B21" s="3" t="s">
        <v>49</v>
      </c>
      <c r="C21" s="4">
        <v>88</v>
      </c>
      <c r="D21" s="4">
        <v>18.100000000000001</v>
      </c>
      <c r="E21" s="4">
        <v>57.5</v>
      </c>
      <c r="F21" s="4">
        <v>275</v>
      </c>
    </row>
    <row r="22" spans="1:11" x14ac:dyDescent="0.2">
      <c r="A22" s="3" t="s">
        <v>50</v>
      </c>
      <c r="B22" s="3" t="s">
        <v>53</v>
      </c>
      <c r="C22" s="4">
        <v>88</v>
      </c>
      <c r="D22" s="4">
        <v>19.7</v>
      </c>
      <c r="E22" s="4">
        <v>57.7</v>
      </c>
      <c r="F22" s="4">
        <v>247.9</v>
      </c>
    </row>
    <row r="23" spans="1:11" ht="15" x14ac:dyDescent="0.25">
      <c r="A23" s="1" t="s">
        <v>79</v>
      </c>
      <c r="B23" s="1" t="s">
        <v>71</v>
      </c>
      <c r="C23" s="2">
        <v>88</v>
      </c>
      <c r="D23" s="2">
        <v>19.7</v>
      </c>
      <c r="E23" s="2">
        <v>58.3</v>
      </c>
      <c r="F23" s="2">
        <v>241.5</v>
      </c>
    </row>
    <row r="24" spans="1:11" ht="15" x14ac:dyDescent="0.25">
      <c r="I24"/>
      <c r="J24"/>
      <c r="K24"/>
    </row>
    <row r="25" spans="1:11" ht="15" x14ac:dyDescent="0.25">
      <c r="B25" s="5" t="s">
        <v>58</v>
      </c>
      <c r="D25" s="4">
        <v>19.899999999999999</v>
      </c>
      <c r="E25" s="4">
        <v>57.2</v>
      </c>
      <c r="F25" s="4">
        <v>259.10000000000002</v>
      </c>
      <c r="I25"/>
      <c r="J25"/>
      <c r="K25"/>
    </row>
    <row r="26" spans="1:11" ht="15" x14ac:dyDescent="0.25">
      <c r="B26" s="5" t="s">
        <v>59</v>
      </c>
      <c r="D26" s="4">
        <v>6.6</v>
      </c>
      <c r="E26" s="4">
        <v>1.3</v>
      </c>
      <c r="F26" s="4">
        <v>5.6</v>
      </c>
      <c r="I26"/>
      <c r="J26"/>
      <c r="K26"/>
    </row>
    <row r="27" spans="1:11" ht="15" x14ac:dyDescent="0.25">
      <c r="B27" s="5" t="s">
        <v>60</v>
      </c>
      <c r="D27" s="4">
        <v>2.2000000000000002</v>
      </c>
      <c r="E27" s="4">
        <v>1.2</v>
      </c>
      <c r="F27" s="4">
        <v>23.9</v>
      </c>
      <c r="I27"/>
      <c r="J27"/>
      <c r="K27"/>
    </row>
    <row r="28" spans="1:11" ht="15" x14ac:dyDescent="0.25">
      <c r="B28" s="5"/>
      <c r="I28"/>
      <c r="J28"/>
      <c r="K28"/>
    </row>
    <row r="29" spans="1:11" ht="15" x14ac:dyDescent="0.25">
      <c r="B29" s="5"/>
    </row>
    <row r="30" spans="1:11" ht="15.75" x14ac:dyDescent="0.25">
      <c r="A30" s="81" t="s">
        <v>166</v>
      </c>
    </row>
    <row r="31" spans="1:11" ht="15.75" x14ac:dyDescent="0.25">
      <c r="A31" s="81"/>
    </row>
    <row r="32" spans="1:11" ht="15.75" x14ac:dyDescent="0.25">
      <c r="A32" s="81"/>
    </row>
    <row r="33" spans="1:2" ht="18" x14ac:dyDescent="0.2">
      <c r="A33" s="53" t="s">
        <v>159</v>
      </c>
      <c r="B33" s="39"/>
    </row>
    <row r="34" spans="1:2" ht="15.75" x14ac:dyDescent="0.2">
      <c r="A34" s="41" t="s">
        <v>11</v>
      </c>
      <c r="B34" s="42">
        <v>45070</v>
      </c>
    </row>
    <row r="35" spans="1:2" ht="15.75" x14ac:dyDescent="0.2">
      <c r="A35" s="41" t="s">
        <v>10</v>
      </c>
      <c r="B35" s="42">
        <v>45216</v>
      </c>
    </row>
    <row r="36" spans="1:2" ht="15.75" x14ac:dyDescent="0.2">
      <c r="A36" s="48" t="s">
        <v>151</v>
      </c>
      <c r="B36" s="43" t="s">
        <v>156</v>
      </c>
    </row>
  </sheetData>
  <sortState ref="A2:G23">
    <sortCondition ref="C2:C2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5C23C-F403-4401-A278-358A3C8E8349}">
  <dimension ref="A1:M40"/>
  <sheetViews>
    <sheetView workbookViewId="0">
      <selection activeCell="K1" sqref="K1:M1048576"/>
    </sheetView>
  </sheetViews>
  <sheetFormatPr defaultRowHeight="15" x14ac:dyDescent="0.25"/>
  <cols>
    <col min="1" max="1" width="22.28515625" customWidth="1"/>
    <col min="2" max="2" width="20.7109375" customWidth="1"/>
    <col min="3" max="3" width="4.42578125" bestFit="1" customWidth="1"/>
    <col min="4" max="4" width="10" bestFit="1" customWidth="1"/>
    <col min="5" max="5" width="5.5703125" bestFit="1" customWidth="1"/>
    <col min="6" max="6" width="6.7109375" bestFit="1" customWidth="1"/>
    <col min="7" max="7" width="3.7109375" customWidth="1"/>
  </cols>
  <sheetData>
    <row r="1" spans="1:8" s="3" customFormat="1" ht="45" x14ac:dyDescent="0.25">
      <c r="A1" s="1" t="s">
        <v>3</v>
      </c>
      <c r="B1" s="1" t="s">
        <v>4</v>
      </c>
      <c r="C1" s="2" t="s">
        <v>5</v>
      </c>
      <c r="D1" s="2" t="s">
        <v>6</v>
      </c>
      <c r="E1" s="2" t="s">
        <v>7</v>
      </c>
      <c r="F1" s="2" t="s">
        <v>8</v>
      </c>
      <c r="H1" s="6" t="s">
        <v>82</v>
      </c>
    </row>
    <row r="2" spans="1:8" s="3" customFormat="1" x14ac:dyDescent="0.25">
      <c r="A2" s="3" t="s">
        <v>17</v>
      </c>
      <c r="B2" s="3" t="s">
        <v>18</v>
      </c>
      <c r="C2" s="4">
        <v>89</v>
      </c>
      <c r="D2" s="87">
        <v>20.9</v>
      </c>
      <c r="E2" s="87">
        <v>57.6</v>
      </c>
      <c r="F2" s="87">
        <v>274.7</v>
      </c>
    </row>
    <row r="3" spans="1:8" s="3" customFormat="1" x14ac:dyDescent="0.25">
      <c r="A3" s="3" t="s">
        <v>28</v>
      </c>
      <c r="B3" s="3" t="s">
        <v>32</v>
      </c>
      <c r="C3" s="4">
        <v>89</v>
      </c>
      <c r="D3" s="87">
        <v>19</v>
      </c>
      <c r="E3" s="87">
        <v>56.9</v>
      </c>
      <c r="F3" s="87">
        <v>252.2</v>
      </c>
    </row>
    <row r="4" spans="1:8" s="3" customFormat="1" x14ac:dyDescent="0.25">
      <c r="A4" s="1" t="s">
        <v>36</v>
      </c>
      <c r="B4" s="1" t="s">
        <v>73</v>
      </c>
      <c r="C4" s="2">
        <v>89</v>
      </c>
      <c r="D4" s="2">
        <v>21.2</v>
      </c>
      <c r="E4" s="2">
        <v>56.8</v>
      </c>
      <c r="F4" s="2">
        <v>267.5</v>
      </c>
    </row>
    <row r="5" spans="1:8" s="3" customFormat="1" x14ac:dyDescent="0.25">
      <c r="A5" s="1" t="s">
        <v>81</v>
      </c>
      <c r="B5" s="1" t="s">
        <v>78</v>
      </c>
      <c r="C5" s="2">
        <v>89</v>
      </c>
      <c r="D5" s="2">
        <v>20.2</v>
      </c>
      <c r="E5" s="2">
        <v>56.3</v>
      </c>
      <c r="F5" s="2">
        <v>262.2</v>
      </c>
    </row>
    <row r="6" spans="1:8" s="3" customFormat="1" x14ac:dyDescent="0.25">
      <c r="A6" s="3" t="s">
        <v>36</v>
      </c>
      <c r="B6" s="3" t="s">
        <v>38</v>
      </c>
      <c r="C6" s="4">
        <v>90</v>
      </c>
      <c r="D6" s="87">
        <v>19.7</v>
      </c>
      <c r="E6" s="87">
        <v>57.4</v>
      </c>
      <c r="F6" s="87">
        <v>261.8</v>
      </c>
    </row>
    <row r="7" spans="1:8" s="3" customFormat="1" x14ac:dyDescent="0.25">
      <c r="A7" s="3" t="s">
        <v>36</v>
      </c>
      <c r="B7" s="3" t="s">
        <v>43</v>
      </c>
      <c r="C7" s="4">
        <v>90</v>
      </c>
      <c r="D7" s="87">
        <v>20.9</v>
      </c>
      <c r="E7" s="87">
        <v>56.6</v>
      </c>
      <c r="F7" s="87">
        <v>260.39999999999998</v>
      </c>
    </row>
    <row r="8" spans="1:8" s="3" customFormat="1" x14ac:dyDescent="0.25">
      <c r="A8" s="3" t="s">
        <v>46</v>
      </c>
      <c r="B8" s="3" t="s">
        <v>47</v>
      </c>
      <c r="C8" s="4">
        <v>90</v>
      </c>
      <c r="D8" s="87">
        <v>20.2</v>
      </c>
      <c r="E8" s="87">
        <v>56.5</v>
      </c>
      <c r="F8" s="87">
        <v>252.8</v>
      </c>
    </row>
    <row r="9" spans="1:8" s="3" customFormat="1" x14ac:dyDescent="0.25">
      <c r="A9" s="1" t="s">
        <v>36</v>
      </c>
      <c r="B9" s="1" t="s">
        <v>38</v>
      </c>
      <c r="C9" s="2">
        <v>90</v>
      </c>
      <c r="D9" s="2">
        <v>20.2</v>
      </c>
      <c r="E9" s="2">
        <v>57.3</v>
      </c>
      <c r="F9" s="2">
        <v>270.5</v>
      </c>
    </row>
    <row r="10" spans="1:8" s="3" customFormat="1" x14ac:dyDescent="0.25">
      <c r="A10" s="3" t="s">
        <v>17</v>
      </c>
      <c r="B10" s="3" t="s">
        <v>19</v>
      </c>
      <c r="C10" s="4">
        <v>91</v>
      </c>
      <c r="D10" s="87">
        <v>19.2</v>
      </c>
      <c r="E10" s="87">
        <v>57</v>
      </c>
      <c r="F10" s="87">
        <v>267.39999999999998</v>
      </c>
    </row>
    <row r="11" spans="1:8" s="3" customFormat="1" x14ac:dyDescent="0.25">
      <c r="A11" s="3" t="s">
        <v>24</v>
      </c>
      <c r="B11" s="3" t="s">
        <v>27</v>
      </c>
      <c r="C11" s="4">
        <v>91</v>
      </c>
      <c r="D11" s="87">
        <v>20</v>
      </c>
      <c r="E11" s="87">
        <v>57.1</v>
      </c>
      <c r="F11" s="87">
        <v>262.60000000000002</v>
      </c>
    </row>
    <row r="12" spans="1:8" s="3" customFormat="1" x14ac:dyDescent="0.25">
      <c r="A12" s="3" t="s">
        <v>36</v>
      </c>
      <c r="B12" s="3" t="s">
        <v>44</v>
      </c>
      <c r="C12" s="4">
        <v>91</v>
      </c>
      <c r="D12" s="87">
        <v>21.1</v>
      </c>
      <c r="E12" s="87">
        <v>57.5</v>
      </c>
      <c r="F12" s="87">
        <v>265</v>
      </c>
    </row>
    <row r="13" spans="1:8" s="3" customFormat="1" x14ac:dyDescent="0.25">
      <c r="A13" s="3" t="s">
        <v>46</v>
      </c>
      <c r="B13" s="3" t="s">
        <v>48</v>
      </c>
      <c r="C13" s="4">
        <v>92</v>
      </c>
      <c r="D13" s="87">
        <v>20.2</v>
      </c>
      <c r="E13" s="87">
        <v>58.6</v>
      </c>
      <c r="F13" s="87">
        <v>237.8</v>
      </c>
    </row>
    <row r="14" spans="1:8" s="3" customFormat="1" x14ac:dyDescent="0.25">
      <c r="A14" s="3" t="s">
        <v>50</v>
      </c>
      <c r="B14" s="3" t="s">
        <v>54</v>
      </c>
      <c r="C14" s="4">
        <v>92</v>
      </c>
      <c r="D14" s="87">
        <v>19.3</v>
      </c>
      <c r="E14" s="87">
        <v>57.6</v>
      </c>
      <c r="F14" s="87">
        <v>274.89999999999998</v>
      </c>
    </row>
    <row r="15" spans="1:8" s="3" customFormat="1" x14ac:dyDescent="0.25">
      <c r="A15" s="1" t="s">
        <v>80</v>
      </c>
      <c r="B15" s="1" t="s">
        <v>74</v>
      </c>
      <c r="C15" s="2">
        <v>92</v>
      </c>
      <c r="D15" s="2">
        <v>18.5</v>
      </c>
      <c r="E15" s="2">
        <v>57.3</v>
      </c>
      <c r="F15" s="2">
        <v>250.9</v>
      </c>
      <c r="H15" s="2">
        <v>259.5</v>
      </c>
    </row>
    <row r="16" spans="1:8" s="3" customFormat="1" x14ac:dyDescent="0.25">
      <c r="A16" s="1" t="s">
        <v>81</v>
      </c>
      <c r="B16" s="1" t="s">
        <v>77</v>
      </c>
      <c r="C16" s="2">
        <v>92</v>
      </c>
      <c r="D16" s="2">
        <v>21.1</v>
      </c>
      <c r="E16" s="2">
        <v>56.6</v>
      </c>
      <c r="F16" s="2">
        <v>263.60000000000002</v>
      </c>
    </row>
    <row r="17" spans="1:13" s="3" customFormat="1" x14ac:dyDescent="0.25">
      <c r="A17" s="3" t="s">
        <v>28</v>
      </c>
      <c r="B17" s="3" t="s">
        <v>33</v>
      </c>
      <c r="C17" s="4">
        <v>93</v>
      </c>
      <c r="D17" s="87">
        <v>20.399999999999999</v>
      </c>
      <c r="E17" s="87">
        <v>57.1</v>
      </c>
      <c r="F17" s="87">
        <v>266.3</v>
      </c>
    </row>
    <row r="18" spans="1:13" s="3" customFormat="1" x14ac:dyDescent="0.25">
      <c r="A18" s="3" t="s">
        <v>50</v>
      </c>
      <c r="B18" s="3" t="s">
        <v>55</v>
      </c>
      <c r="C18" s="4">
        <v>93</v>
      </c>
      <c r="D18" s="87">
        <v>22.5</v>
      </c>
      <c r="E18" s="87">
        <v>56.3</v>
      </c>
      <c r="F18" s="87">
        <v>287.5</v>
      </c>
    </row>
    <row r="19" spans="1:13" s="3" customFormat="1" x14ac:dyDescent="0.25">
      <c r="A19" s="1" t="s">
        <v>79</v>
      </c>
      <c r="B19" s="1" t="s">
        <v>72</v>
      </c>
      <c r="C19" s="2">
        <v>93</v>
      </c>
      <c r="D19" s="2">
        <v>18.8</v>
      </c>
      <c r="E19" s="2">
        <v>57.7</v>
      </c>
      <c r="F19" s="2">
        <v>253</v>
      </c>
    </row>
    <row r="20" spans="1:13" s="3" customFormat="1" x14ac:dyDescent="0.25">
      <c r="A20" s="3" t="s">
        <v>17</v>
      </c>
      <c r="B20" s="3" t="s">
        <v>20</v>
      </c>
      <c r="C20" s="4">
        <v>94</v>
      </c>
      <c r="D20" s="87">
        <v>19.100000000000001</v>
      </c>
      <c r="E20" s="87">
        <v>56.7</v>
      </c>
      <c r="F20" s="87">
        <v>266</v>
      </c>
    </row>
    <row r="21" spans="1:13" s="3" customFormat="1" x14ac:dyDescent="0.25">
      <c r="A21" s="3" t="s">
        <v>28</v>
      </c>
      <c r="B21" s="3" t="s">
        <v>34</v>
      </c>
      <c r="C21" s="4">
        <v>94</v>
      </c>
      <c r="D21" s="87">
        <v>20.2</v>
      </c>
      <c r="E21" s="87">
        <v>56</v>
      </c>
      <c r="F21" s="87">
        <v>261.60000000000002</v>
      </c>
    </row>
    <row r="22" spans="1:13" s="3" customFormat="1" x14ac:dyDescent="0.25">
      <c r="A22" s="3" t="s">
        <v>28</v>
      </c>
      <c r="B22" s="3" t="s">
        <v>35</v>
      </c>
      <c r="C22" s="4">
        <v>94</v>
      </c>
      <c r="D22" s="87">
        <v>21.5</v>
      </c>
      <c r="E22" s="87">
        <v>57.1</v>
      </c>
      <c r="F22" s="87">
        <v>274.2</v>
      </c>
    </row>
    <row r="23" spans="1:13" s="3" customFormat="1" x14ac:dyDescent="0.25">
      <c r="A23" s="3" t="s">
        <v>66</v>
      </c>
      <c r="B23" s="3" t="s">
        <v>67</v>
      </c>
      <c r="C23" s="4">
        <v>94</v>
      </c>
      <c r="D23" s="87">
        <v>20.8</v>
      </c>
      <c r="E23" s="87">
        <v>56.9</v>
      </c>
      <c r="F23" s="87">
        <v>251.9</v>
      </c>
    </row>
    <row r="24" spans="1:13" s="3" customFormat="1" x14ac:dyDescent="0.25">
      <c r="A24" s="1" t="s">
        <v>80</v>
      </c>
      <c r="B24" s="1" t="s">
        <v>75</v>
      </c>
      <c r="C24" s="2">
        <v>94</v>
      </c>
      <c r="D24" s="2">
        <v>19.8</v>
      </c>
      <c r="E24" s="2">
        <v>57.8</v>
      </c>
      <c r="F24" s="2">
        <v>265</v>
      </c>
    </row>
    <row r="25" spans="1:13" s="3" customFormat="1" x14ac:dyDescent="0.25">
      <c r="A25" s="3" t="s">
        <v>36</v>
      </c>
      <c r="B25" s="3" t="s">
        <v>45</v>
      </c>
      <c r="C25" s="4">
        <v>95</v>
      </c>
      <c r="D25" s="87">
        <v>21.2</v>
      </c>
      <c r="E25" s="87">
        <v>57.4</v>
      </c>
      <c r="F25" s="87">
        <v>282.5</v>
      </c>
    </row>
    <row r="26" spans="1:13" s="3" customFormat="1" x14ac:dyDescent="0.25">
      <c r="A26" s="3" t="s">
        <v>68</v>
      </c>
      <c r="B26" s="3" t="s">
        <v>69</v>
      </c>
      <c r="C26" s="4">
        <v>95</v>
      </c>
      <c r="D26" s="87">
        <v>19.3</v>
      </c>
      <c r="E26" s="87">
        <v>56.8</v>
      </c>
      <c r="F26" s="87">
        <v>245.3</v>
      </c>
    </row>
    <row r="27" spans="1:13" s="3" customFormat="1" x14ac:dyDescent="0.25">
      <c r="A27" s="1" t="s">
        <v>80</v>
      </c>
      <c r="B27" s="1" t="s">
        <v>76</v>
      </c>
      <c r="C27" s="2">
        <v>97</v>
      </c>
      <c r="D27" s="2">
        <v>20.3</v>
      </c>
      <c r="E27" s="2">
        <v>57.3</v>
      </c>
      <c r="F27" s="2">
        <v>274.10000000000002</v>
      </c>
      <c r="H27" s="2">
        <v>271.8</v>
      </c>
    </row>
    <row r="28" spans="1:13" s="3" customFormat="1" x14ac:dyDescent="0.25">
      <c r="C28" s="4"/>
      <c r="D28" s="87"/>
      <c r="E28" s="87"/>
      <c r="F28" s="87"/>
    </row>
    <row r="29" spans="1:13" s="3" customFormat="1" x14ac:dyDescent="0.25">
      <c r="B29" s="5" t="s">
        <v>58</v>
      </c>
      <c r="C29" s="4"/>
      <c r="D29" s="4">
        <v>19.899999999999999</v>
      </c>
      <c r="E29" s="4">
        <v>57.2</v>
      </c>
      <c r="F29" s="4">
        <v>259.10000000000002</v>
      </c>
    </row>
    <row r="30" spans="1:13" s="3" customFormat="1" x14ac:dyDescent="0.25">
      <c r="B30" s="5" t="s">
        <v>59</v>
      </c>
      <c r="C30" s="4"/>
      <c r="D30" s="4">
        <v>6.6</v>
      </c>
      <c r="E30" s="4">
        <v>1.3</v>
      </c>
      <c r="F30" s="4">
        <v>5.6</v>
      </c>
    </row>
    <row r="31" spans="1:13" s="3" customFormat="1" x14ac:dyDescent="0.25">
      <c r="B31" s="5" t="s">
        <v>60</v>
      </c>
      <c r="C31" s="4"/>
      <c r="D31" s="4">
        <v>2.2000000000000002</v>
      </c>
      <c r="E31" s="4">
        <v>1.2</v>
      </c>
      <c r="F31" s="4">
        <v>23.9</v>
      </c>
    </row>
    <row r="32" spans="1:13" s="3" customFormat="1" x14ac:dyDescent="0.25">
      <c r="B32" s="5"/>
      <c r="C32" s="4"/>
      <c r="D32" s="4"/>
      <c r="E32" s="4"/>
      <c r="F32" s="4"/>
      <c r="K32"/>
      <c r="L32"/>
      <c r="M32"/>
    </row>
    <row r="34" spans="1:13" ht="15.75" x14ac:dyDescent="0.25">
      <c r="A34" s="81" t="s">
        <v>166</v>
      </c>
    </row>
    <row r="35" spans="1:13" ht="15.75" x14ac:dyDescent="0.25">
      <c r="A35" s="81"/>
    </row>
    <row r="36" spans="1:13" ht="15.75" x14ac:dyDescent="0.25">
      <c r="A36" s="81"/>
      <c r="K36" s="3"/>
      <c r="L36" s="3"/>
      <c r="M36" s="3"/>
    </row>
    <row r="37" spans="1:13" s="3" customFormat="1" ht="18" x14ac:dyDescent="0.2">
      <c r="A37" s="53" t="s">
        <v>159</v>
      </c>
      <c r="B37" s="39"/>
      <c r="C37" s="4"/>
      <c r="D37" s="4"/>
      <c r="E37" s="4"/>
      <c r="F37" s="4"/>
    </row>
    <row r="38" spans="1:13" s="3" customFormat="1" ht="15.75" x14ac:dyDescent="0.2">
      <c r="A38" s="41" t="s">
        <v>11</v>
      </c>
      <c r="B38" s="42">
        <v>45070</v>
      </c>
      <c r="C38" s="4"/>
      <c r="D38" s="4"/>
      <c r="E38" s="4"/>
      <c r="F38" s="4"/>
    </row>
    <row r="39" spans="1:13" s="3" customFormat="1" ht="15.75" x14ac:dyDescent="0.2">
      <c r="A39" s="41" t="s">
        <v>10</v>
      </c>
      <c r="B39" s="42">
        <v>45216</v>
      </c>
      <c r="C39" s="4"/>
      <c r="D39" s="4"/>
      <c r="E39" s="4"/>
      <c r="F39" s="4"/>
    </row>
    <row r="40" spans="1:13" s="3" customFormat="1" ht="15.75" x14ac:dyDescent="0.25">
      <c r="A40" s="82" t="s">
        <v>151</v>
      </c>
      <c r="B40" s="43" t="s">
        <v>156</v>
      </c>
      <c r="C40" s="4"/>
      <c r="D40" s="4"/>
      <c r="E40" s="4"/>
      <c r="F40" s="4"/>
      <c r="K40"/>
      <c r="L40"/>
      <c r="M40"/>
    </row>
  </sheetData>
  <sortState ref="A2:H26">
    <sortCondition ref="C2:C26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53599-CE6B-4D3F-9B9E-54D0F3017843}">
  <dimension ref="A1:V36"/>
  <sheetViews>
    <sheetView workbookViewId="0">
      <selection activeCell="A17" sqref="A17:XFD17"/>
    </sheetView>
  </sheetViews>
  <sheetFormatPr defaultRowHeight="15" x14ac:dyDescent="0.2"/>
  <cols>
    <col min="1" max="1" width="24.140625" style="9" customWidth="1"/>
    <col min="2" max="2" width="21.28515625" style="9" bestFit="1" customWidth="1"/>
    <col min="3" max="3" width="10.140625" style="9" bestFit="1" customWidth="1"/>
    <col min="4" max="4" width="3.140625" style="9" customWidth="1"/>
    <col min="5" max="5" width="10.7109375" style="9" bestFit="1" customWidth="1"/>
    <col min="6" max="7" width="9.140625" style="9"/>
    <col min="8" max="8" width="3.140625" style="9" customWidth="1"/>
    <col min="9" max="9" width="10.7109375" style="9" bestFit="1" customWidth="1"/>
    <col min="10" max="11" width="9.140625" style="9"/>
    <col min="12" max="12" width="3.140625" style="9" customWidth="1"/>
    <col min="13" max="13" width="10.7109375" style="9" bestFit="1" customWidth="1"/>
    <col min="14" max="15" width="9.140625" style="9"/>
    <col min="16" max="16" width="3.7109375" style="9" customWidth="1"/>
    <col min="17" max="17" width="10.7109375" style="9" bestFit="1" customWidth="1"/>
    <col min="18" max="18" width="5.7109375" style="9" bestFit="1" customWidth="1"/>
    <col min="19" max="19" width="7" style="9" bestFit="1" customWidth="1"/>
    <col min="20" max="20" width="9.140625" style="9"/>
    <col min="21" max="21" width="0" style="9" hidden="1" customWidth="1"/>
    <col min="22" max="16384" width="9.140625" style="9"/>
  </cols>
  <sheetData>
    <row r="1" spans="1:22" ht="15.75" x14ac:dyDescent="0.25">
      <c r="E1" s="85" t="s">
        <v>109</v>
      </c>
      <c r="F1" s="85"/>
      <c r="G1" s="85"/>
      <c r="H1" s="10"/>
      <c r="I1" s="85" t="s">
        <v>110</v>
      </c>
      <c r="J1" s="85"/>
      <c r="K1" s="85"/>
      <c r="L1" s="10"/>
      <c r="M1" s="85" t="s">
        <v>138</v>
      </c>
      <c r="N1" s="85"/>
      <c r="O1" s="85"/>
      <c r="Q1" s="85" t="s">
        <v>137</v>
      </c>
      <c r="R1" s="85"/>
      <c r="S1" s="85"/>
    </row>
    <row r="2" spans="1:22" ht="15.75" x14ac:dyDescent="0.25">
      <c r="A2" s="11" t="s">
        <v>3</v>
      </c>
      <c r="B2" s="11" t="s">
        <v>4</v>
      </c>
      <c r="C2" s="11" t="s">
        <v>5</v>
      </c>
      <c r="E2" s="10" t="s">
        <v>6</v>
      </c>
      <c r="F2" s="10" t="s">
        <v>7</v>
      </c>
      <c r="G2" s="10" t="s">
        <v>8</v>
      </c>
      <c r="H2" s="10"/>
      <c r="I2" s="10" t="s">
        <v>6</v>
      </c>
      <c r="J2" s="10" t="s">
        <v>7</v>
      </c>
      <c r="K2" s="10" t="s">
        <v>8</v>
      </c>
      <c r="L2" s="10"/>
      <c r="M2" s="10" t="s">
        <v>6</v>
      </c>
      <c r="N2" s="10" t="s">
        <v>7</v>
      </c>
      <c r="O2" s="10" t="s">
        <v>8</v>
      </c>
      <c r="Q2" s="10" t="s">
        <v>6</v>
      </c>
      <c r="R2" s="10" t="s">
        <v>7</v>
      </c>
      <c r="S2" s="10" t="s">
        <v>8</v>
      </c>
      <c r="U2" s="9">
        <v>2022</v>
      </c>
      <c r="V2" s="26" t="s">
        <v>9</v>
      </c>
    </row>
    <row r="3" spans="1:22" x14ac:dyDescent="0.2">
      <c r="A3" s="12" t="s">
        <v>56</v>
      </c>
      <c r="B3" s="12" t="s">
        <v>133</v>
      </c>
      <c r="C3" s="12">
        <v>94</v>
      </c>
      <c r="D3" s="12"/>
      <c r="E3" s="13">
        <v>19.824999999999999</v>
      </c>
      <c r="F3" s="8">
        <v>57.066000000000003</v>
      </c>
      <c r="G3" s="13">
        <v>226.273</v>
      </c>
      <c r="H3" s="13"/>
      <c r="I3" s="8">
        <v>21.119</v>
      </c>
      <c r="J3" s="13">
        <v>56.42</v>
      </c>
      <c r="K3" s="13">
        <v>236.024</v>
      </c>
      <c r="L3" s="13"/>
      <c r="M3" s="8">
        <v>19.677</v>
      </c>
      <c r="N3" s="8">
        <v>56.173999999999999</v>
      </c>
      <c r="O3" s="13">
        <v>170.227</v>
      </c>
      <c r="P3" s="13"/>
      <c r="Q3" s="13">
        <f t="shared" ref="Q3:Q15" si="0">AVERAGE(M3,I3,E3)</f>
        <v>20.206999999999997</v>
      </c>
      <c r="R3" s="13">
        <f t="shared" ref="R3:R15" si="1">AVERAGE(N3,J3,F3)</f>
        <v>56.553333333333335</v>
      </c>
      <c r="S3" s="13">
        <f t="shared" ref="S3:S15" si="2">AVERAGE(O3,K3,G3)</f>
        <v>210.84133333333332</v>
      </c>
    </row>
    <row r="4" spans="1:22" x14ac:dyDescent="0.2">
      <c r="A4" s="12" t="s">
        <v>117</v>
      </c>
      <c r="B4" s="12" t="s">
        <v>118</v>
      </c>
      <c r="C4" s="12">
        <v>90</v>
      </c>
      <c r="D4" s="12"/>
      <c r="E4" s="13">
        <v>20.11</v>
      </c>
      <c r="F4" s="8">
        <v>59.716000000000001</v>
      </c>
      <c r="G4" s="13">
        <v>216.857</v>
      </c>
      <c r="H4" s="13"/>
      <c r="I4" s="8">
        <v>21.655999999999999</v>
      </c>
      <c r="J4" s="8">
        <v>59.140999999999998</v>
      </c>
      <c r="K4" s="13">
        <v>245.37299999999999</v>
      </c>
      <c r="L4" s="13"/>
      <c r="M4" s="8">
        <v>18.382000000000001</v>
      </c>
      <c r="N4" s="8">
        <v>58.55</v>
      </c>
      <c r="O4" s="13">
        <v>172.37299999999999</v>
      </c>
      <c r="P4" s="13"/>
      <c r="Q4" s="13">
        <f t="shared" si="0"/>
        <v>20.049333333333333</v>
      </c>
      <c r="R4" s="13">
        <f t="shared" si="1"/>
        <v>59.135666666666673</v>
      </c>
      <c r="S4" s="13">
        <f t="shared" si="2"/>
        <v>211.53433333333331</v>
      </c>
      <c r="U4" s="54">
        <v>196.57</v>
      </c>
      <c r="V4" s="13">
        <f>AVERAGE(S4:U4)</f>
        <v>204.05216666666666</v>
      </c>
    </row>
    <row r="5" spans="1:22" x14ac:dyDescent="0.2">
      <c r="A5" s="12" t="s">
        <v>117</v>
      </c>
      <c r="B5" s="12" t="s">
        <v>119</v>
      </c>
      <c r="C5" s="12">
        <v>91</v>
      </c>
      <c r="D5" s="12"/>
      <c r="E5" s="13">
        <v>20.562000000000001</v>
      </c>
      <c r="F5" s="8">
        <v>58.073</v>
      </c>
      <c r="G5" s="13">
        <v>215.70699999999999</v>
      </c>
      <c r="H5" s="13"/>
      <c r="I5" s="8">
        <v>20.965</v>
      </c>
      <c r="J5" s="8">
        <v>57.27</v>
      </c>
      <c r="K5" s="13">
        <v>240.62899999999999</v>
      </c>
      <c r="L5" s="13"/>
      <c r="M5" s="8">
        <v>18.527999999999999</v>
      </c>
      <c r="N5" s="8">
        <v>57.121000000000002</v>
      </c>
      <c r="O5" s="13">
        <v>166.209</v>
      </c>
      <c r="P5" s="13"/>
      <c r="Q5" s="13">
        <f t="shared" si="0"/>
        <v>20.018333333333331</v>
      </c>
      <c r="R5" s="13">
        <f t="shared" si="1"/>
        <v>57.488</v>
      </c>
      <c r="S5" s="13">
        <f t="shared" si="2"/>
        <v>207.51499999999999</v>
      </c>
    </row>
    <row r="6" spans="1:22" x14ac:dyDescent="0.2">
      <c r="A6" s="12" t="s">
        <v>117</v>
      </c>
      <c r="B6" s="12" t="s">
        <v>120</v>
      </c>
      <c r="C6" s="12">
        <v>94</v>
      </c>
      <c r="D6" s="12"/>
      <c r="E6" s="13">
        <v>21.477</v>
      </c>
      <c r="F6" s="8">
        <v>59.012</v>
      </c>
      <c r="G6" s="13">
        <v>214.447</v>
      </c>
      <c r="H6" s="13"/>
      <c r="I6" s="8">
        <v>21.37</v>
      </c>
      <c r="J6" s="8">
        <v>56.417999999999999</v>
      </c>
      <c r="K6" s="13">
        <v>235.09399999999999</v>
      </c>
      <c r="L6" s="13"/>
      <c r="M6" s="8">
        <v>18.986999999999998</v>
      </c>
      <c r="N6" s="8">
        <v>57.517000000000003</v>
      </c>
      <c r="O6" s="13">
        <v>183.14400000000001</v>
      </c>
      <c r="P6" s="13"/>
      <c r="Q6" s="13">
        <f t="shared" si="0"/>
        <v>20.611333333333334</v>
      </c>
      <c r="R6" s="13">
        <f t="shared" si="1"/>
        <v>57.649000000000001</v>
      </c>
      <c r="S6" s="13">
        <f t="shared" si="2"/>
        <v>210.89499999999998</v>
      </c>
    </row>
    <row r="7" spans="1:22" x14ac:dyDescent="0.2">
      <c r="A7" s="12" t="s">
        <v>24</v>
      </c>
      <c r="B7" s="12">
        <v>4023</v>
      </c>
      <c r="C7" s="12">
        <v>90</v>
      </c>
      <c r="D7" s="12"/>
      <c r="E7" s="13">
        <v>20.664999999999999</v>
      </c>
      <c r="F7" s="8">
        <v>58.427999999999997</v>
      </c>
      <c r="G7" s="13">
        <v>223.88399999999999</v>
      </c>
      <c r="H7" s="13"/>
      <c r="I7" s="8">
        <v>20.603000000000002</v>
      </c>
      <c r="J7" s="8">
        <v>57.76</v>
      </c>
      <c r="K7" s="13">
        <v>235.22900000000001</v>
      </c>
      <c r="L7" s="13"/>
      <c r="M7" s="8">
        <v>20.059999999999999</v>
      </c>
      <c r="N7" s="8">
        <v>57.686</v>
      </c>
      <c r="O7" s="13">
        <v>176.51</v>
      </c>
      <c r="P7" s="13"/>
      <c r="Q7" s="13">
        <f t="shared" si="0"/>
        <v>20.442666666666664</v>
      </c>
      <c r="R7" s="13">
        <f t="shared" si="1"/>
        <v>57.957999999999998</v>
      </c>
      <c r="S7" s="13">
        <f t="shared" si="2"/>
        <v>211.87433333333334</v>
      </c>
    </row>
    <row r="8" spans="1:22" x14ac:dyDescent="0.2">
      <c r="A8" s="12" t="s">
        <v>24</v>
      </c>
      <c r="B8" s="12" t="s">
        <v>27</v>
      </c>
      <c r="C8" s="12">
        <v>91</v>
      </c>
      <c r="D8" s="12"/>
      <c r="E8" s="13">
        <v>22.248999999999999</v>
      </c>
      <c r="F8" s="8">
        <v>57.847000000000001</v>
      </c>
      <c r="G8" s="13">
        <v>213.566</v>
      </c>
      <c r="H8" s="13"/>
      <c r="I8" s="8">
        <v>21.393999999999998</v>
      </c>
      <c r="J8" s="13">
        <v>56.962000000000003</v>
      </c>
      <c r="K8" s="13">
        <v>248.22900000000001</v>
      </c>
      <c r="L8" s="13"/>
      <c r="M8" s="8">
        <v>18.256</v>
      </c>
      <c r="N8" s="8">
        <v>57.079000000000001</v>
      </c>
      <c r="O8" s="13">
        <v>172.25700000000001</v>
      </c>
      <c r="P8" s="13"/>
      <c r="Q8" s="13">
        <f t="shared" si="0"/>
        <v>20.632999999999999</v>
      </c>
      <c r="R8" s="13">
        <f t="shared" si="1"/>
        <v>57.295999999999999</v>
      </c>
      <c r="S8" s="13">
        <f t="shared" si="2"/>
        <v>211.35066666666668</v>
      </c>
    </row>
    <row r="9" spans="1:22" x14ac:dyDescent="0.2">
      <c r="A9" s="12" t="s">
        <v>24</v>
      </c>
      <c r="B9" s="12" t="s">
        <v>122</v>
      </c>
      <c r="C9" s="12">
        <v>93</v>
      </c>
      <c r="D9" s="12"/>
      <c r="E9" s="13">
        <v>22.050999999999998</v>
      </c>
      <c r="F9" s="8">
        <v>58.076999999999998</v>
      </c>
      <c r="G9" s="13">
        <v>202.905</v>
      </c>
      <c r="H9" s="13"/>
      <c r="I9" s="8">
        <v>22.084</v>
      </c>
      <c r="J9" s="13">
        <v>57.725000000000001</v>
      </c>
      <c r="K9" s="13">
        <v>238.10400000000001</v>
      </c>
      <c r="L9" s="13"/>
      <c r="M9" s="8">
        <v>18.596</v>
      </c>
      <c r="N9" s="8">
        <v>57.226999999999997</v>
      </c>
      <c r="O9" s="13">
        <v>192.18899999999999</v>
      </c>
      <c r="P9" s="13"/>
      <c r="Q9" s="13">
        <f t="shared" si="0"/>
        <v>20.91033333333333</v>
      </c>
      <c r="R9" s="13">
        <f t="shared" si="1"/>
        <v>57.676333333333332</v>
      </c>
      <c r="S9" s="13">
        <f t="shared" si="2"/>
        <v>211.066</v>
      </c>
    </row>
    <row r="10" spans="1:22" x14ac:dyDescent="0.2">
      <c r="A10" s="12" t="s">
        <v>36</v>
      </c>
      <c r="B10" s="12" t="s">
        <v>38</v>
      </c>
      <c r="C10" s="12">
        <v>90</v>
      </c>
      <c r="D10" s="12"/>
      <c r="E10" s="13">
        <v>21.983000000000001</v>
      </c>
      <c r="F10" s="8">
        <v>57.298000000000002</v>
      </c>
      <c r="G10" s="13">
        <v>218.453</v>
      </c>
      <c r="H10" s="13"/>
      <c r="I10" s="8">
        <v>21.369</v>
      </c>
      <c r="J10" s="13">
        <v>56.567999999999998</v>
      </c>
      <c r="K10" s="13">
        <v>229.57499999999999</v>
      </c>
      <c r="L10" s="13"/>
      <c r="M10" s="8">
        <v>18.064</v>
      </c>
      <c r="N10" s="8">
        <v>57.1</v>
      </c>
      <c r="O10" s="13">
        <v>173.613</v>
      </c>
      <c r="P10" s="13"/>
      <c r="Q10" s="13">
        <f t="shared" si="0"/>
        <v>20.471999999999998</v>
      </c>
      <c r="R10" s="13">
        <f t="shared" si="1"/>
        <v>56.988666666666667</v>
      </c>
      <c r="S10" s="13">
        <f t="shared" si="2"/>
        <v>207.21366666666665</v>
      </c>
    </row>
    <row r="11" spans="1:22" x14ac:dyDescent="0.2">
      <c r="A11" s="12" t="s">
        <v>36</v>
      </c>
      <c r="B11" s="12" t="s">
        <v>43</v>
      </c>
      <c r="C11" s="12">
        <v>90</v>
      </c>
      <c r="D11" s="12"/>
      <c r="E11" s="13">
        <v>21.513000000000002</v>
      </c>
      <c r="F11" s="8">
        <v>57.395000000000003</v>
      </c>
      <c r="G11" s="13">
        <v>219.49700000000001</v>
      </c>
      <c r="H11" s="13"/>
      <c r="I11" s="8">
        <v>20.64</v>
      </c>
      <c r="J11" s="13">
        <v>56.66</v>
      </c>
      <c r="K11" s="13">
        <v>251.399</v>
      </c>
      <c r="L11" s="13"/>
      <c r="M11" s="8">
        <v>19.372</v>
      </c>
      <c r="N11" s="8">
        <v>55.459000000000003</v>
      </c>
      <c r="O11" s="13">
        <v>172.34</v>
      </c>
      <c r="P11" s="13"/>
      <c r="Q11" s="13">
        <f t="shared" si="0"/>
        <v>20.508333333333336</v>
      </c>
      <c r="R11" s="13">
        <f t="shared" si="1"/>
        <v>56.504666666666672</v>
      </c>
      <c r="S11" s="13">
        <f t="shared" si="2"/>
        <v>214.41200000000003</v>
      </c>
    </row>
    <row r="12" spans="1:22" x14ac:dyDescent="0.2">
      <c r="A12" s="12" t="s">
        <v>36</v>
      </c>
      <c r="B12" s="12" t="s">
        <v>44</v>
      </c>
      <c r="C12" s="12">
        <v>91</v>
      </c>
      <c r="D12" s="12"/>
      <c r="E12" s="13">
        <v>20.864999999999998</v>
      </c>
      <c r="F12" s="8">
        <v>59.722000000000001</v>
      </c>
      <c r="G12" s="13">
        <v>222.97300000000001</v>
      </c>
      <c r="H12" s="13"/>
      <c r="I12" s="8">
        <v>21.317</v>
      </c>
      <c r="J12" s="13">
        <v>59.011000000000003</v>
      </c>
      <c r="K12" s="13">
        <v>248.27500000000001</v>
      </c>
      <c r="L12" s="13"/>
      <c r="M12" s="8">
        <v>18.300999999999998</v>
      </c>
      <c r="N12" s="8">
        <v>58.518999999999998</v>
      </c>
      <c r="O12" s="13">
        <v>167.96600000000001</v>
      </c>
      <c r="P12" s="13"/>
      <c r="Q12" s="13">
        <f t="shared" si="0"/>
        <v>20.160999999999998</v>
      </c>
      <c r="R12" s="13">
        <f t="shared" si="1"/>
        <v>59.084000000000003</v>
      </c>
      <c r="S12" s="13">
        <f t="shared" si="2"/>
        <v>213.07133333333331</v>
      </c>
      <c r="U12" s="54">
        <v>194.68</v>
      </c>
      <c r="V12" s="13">
        <f>AVERAGE(S12:U12)</f>
        <v>203.87566666666666</v>
      </c>
    </row>
    <row r="13" spans="1:22" x14ac:dyDescent="0.2">
      <c r="A13" s="12" t="s">
        <v>130</v>
      </c>
      <c r="B13" s="12" t="s">
        <v>53</v>
      </c>
      <c r="C13" s="12">
        <v>88</v>
      </c>
      <c r="D13" s="12"/>
      <c r="E13" s="13">
        <v>19.457000000000001</v>
      </c>
      <c r="F13" s="8">
        <v>58.073</v>
      </c>
      <c r="G13" s="13">
        <v>205.22300000000001</v>
      </c>
      <c r="H13" s="13"/>
      <c r="I13" s="8">
        <v>19.068000000000001</v>
      </c>
      <c r="J13" s="13">
        <v>58.497</v>
      </c>
      <c r="K13" s="13">
        <v>225.75800000000001</v>
      </c>
      <c r="L13" s="13"/>
      <c r="M13" s="8">
        <v>17.844999999999999</v>
      </c>
      <c r="N13" s="8">
        <v>56.929000000000002</v>
      </c>
      <c r="O13" s="13">
        <v>192.19499999999999</v>
      </c>
      <c r="P13" s="13"/>
      <c r="Q13" s="13">
        <f t="shared" si="0"/>
        <v>18.79</v>
      </c>
      <c r="R13" s="13">
        <f t="shared" si="1"/>
        <v>57.832999999999998</v>
      </c>
      <c r="S13" s="13">
        <f t="shared" si="2"/>
        <v>207.72533333333331</v>
      </c>
    </row>
    <row r="14" spans="1:22" x14ac:dyDescent="0.2">
      <c r="A14" s="12" t="s">
        <v>130</v>
      </c>
      <c r="B14" s="12" t="s">
        <v>54</v>
      </c>
      <c r="C14" s="12">
        <v>92</v>
      </c>
      <c r="D14" s="12"/>
      <c r="E14" s="13">
        <v>19.474</v>
      </c>
      <c r="F14" s="8">
        <v>58.451999999999998</v>
      </c>
      <c r="G14" s="13">
        <v>234.05799999999999</v>
      </c>
      <c r="H14" s="13"/>
      <c r="I14" s="8">
        <v>20.922000000000001</v>
      </c>
      <c r="J14" s="13">
        <v>57.779000000000003</v>
      </c>
      <c r="K14" s="13">
        <v>244.2</v>
      </c>
      <c r="L14" s="13"/>
      <c r="M14" s="8">
        <v>18.007999999999999</v>
      </c>
      <c r="N14" s="8">
        <v>57.881</v>
      </c>
      <c r="O14" s="13">
        <v>196.673</v>
      </c>
      <c r="P14" s="13"/>
      <c r="Q14" s="13">
        <f t="shared" si="0"/>
        <v>19.468</v>
      </c>
      <c r="R14" s="13">
        <f t="shared" si="1"/>
        <v>58.037333333333329</v>
      </c>
      <c r="S14" s="13">
        <f t="shared" si="2"/>
        <v>224.977</v>
      </c>
      <c r="U14" s="54">
        <v>199.2</v>
      </c>
      <c r="V14" s="13">
        <f>AVERAGE(S14:U14)</f>
        <v>212.08850000000001</v>
      </c>
    </row>
    <row r="15" spans="1:22" x14ac:dyDescent="0.2">
      <c r="A15" s="12" t="s">
        <v>130</v>
      </c>
      <c r="B15" s="12" t="s">
        <v>55</v>
      </c>
      <c r="C15" s="12">
        <v>93</v>
      </c>
      <c r="D15" s="12"/>
      <c r="E15" s="13">
        <v>22.988</v>
      </c>
      <c r="F15" s="8">
        <v>57.017000000000003</v>
      </c>
      <c r="G15" s="13">
        <v>246.94499999999999</v>
      </c>
      <c r="H15" s="13"/>
      <c r="I15" s="8">
        <v>21.896000000000001</v>
      </c>
      <c r="J15" s="13">
        <v>56.323999999999998</v>
      </c>
      <c r="K15" s="13">
        <v>258.46899999999999</v>
      </c>
      <c r="L15" s="13"/>
      <c r="M15" s="8">
        <v>20.460999999999999</v>
      </c>
      <c r="N15" s="8">
        <v>55.984000000000002</v>
      </c>
      <c r="O15" s="13">
        <v>192.399</v>
      </c>
      <c r="P15" s="13"/>
      <c r="Q15" s="13">
        <f t="shared" si="0"/>
        <v>21.781666666666666</v>
      </c>
      <c r="R15" s="13">
        <f t="shared" si="1"/>
        <v>56.441666666666663</v>
      </c>
      <c r="S15" s="13">
        <f t="shared" si="2"/>
        <v>232.60433333333333</v>
      </c>
    </row>
    <row r="16" spans="1:22" x14ac:dyDescent="0.2">
      <c r="A16" s="12"/>
      <c r="B16" s="12"/>
      <c r="C16" s="12"/>
      <c r="D16" s="12"/>
      <c r="F16" s="8"/>
      <c r="G16" s="13"/>
      <c r="H16" s="13"/>
      <c r="I16" s="8"/>
      <c r="J16" s="13"/>
      <c r="K16" s="13"/>
      <c r="L16" s="13"/>
      <c r="M16" s="8"/>
      <c r="N16" s="8"/>
      <c r="O16" s="13"/>
      <c r="P16" s="13"/>
      <c r="Q16" s="13"/>
      <c r="R16" s="13"/>
      <c r="S16" s="13"/>
    </row>
    <row r="17" spans="1:19" ht="15.75" x14ac:dyDescent="0.25">
      <c r="C17" s="14" t="s">
        <v>58</v>
      </c>
      <c r="E17" s="13">
        <v>21.693999999999999</v>
      </c>
      <c r="F17" s="8">
        <v>57.651000000000003</v>
      </c>
      <c r="G17" s="13">
        <v>228.1</v>
      </c>
      <c r="I17" s="8">
        <v>22.1</v>
      </c>
      <c r="J17" s="13">
        <v>56.91</v>
      </c>
      <c r="K17" s="13">
        <v>244.47</v>
      </c>
      <c r="M17" s="8">
        <v>56.948</v>
      </c>
      <c r="N17" s="8">
        <v>19.88</v>
      </c>
      <c r="O17" s="13">
        <v>171.11</v>
      </c>
      <c r="Q17" s="13">
        <f>AVERAGE(Q3:Q15)</f>
        <v>20.311769230769229</v>
      </c>
      <c r="R17" s="13">
        <f t="shared" ref="R17:S17" si="3">AVERAGE(R3:R15)</f>
        <v>57.5881282051282</v>
      </c>
      <c r="S17" s="13">
        <f t="shared" si="3"/>
        <v>213.46771794871796</v>
      </c>
    </row>
    <row r="18" spans="1:19" ht="15.75" x14ac:dyDescent="0.25">
      <c r="C18" s="14" t="s">
        <v>59</v>
      </c>
      <c r="E18" s="13">
        <v>1.77</v>
      </c>
      <c r="F18" s="13">
        <v>0.78</v>
      </c>
      <c r="G18" s="13">
        <v>3.02</v>
      </c>
      <c r="I18" s="8">
        <v>1.97</v>
      </c>
      <c r="J18" s="13">
        <v>0.7</v>
      </c>
      <c r="K18" s="13">
        <v>2.9</v>
      </c>
      <c r="M18" s="13">
        <v>0.69</v>
      </c>
      <c r="N18" s="13">
        <v>3.38</v>
      </c>
      <c r="O18" s="13">
        <v>6.21</v>
      </c>
      <c r="Q18" s="13"/>
      <c r="R18" s="13"/>
      <c r="S18" s="13"/>
    </row>
    <row r="19" spans="1:19" ht="15.75" x14ac:dyDescent="0.25">
      <c r="C19" s="14" t="s">
        <v>60</v>
      </c>
      <c r="E19" s="13">
        <v>0.93500000000000005</v>
      </c>
      <c r="F19" s="13">
        <v>0.79100000000000004</v>
      </c>
      <c r="G19" s="13">
        <v>14</v>
      </c>
      <c r="I19" s="8">
        <v>0.85799999999999998</v>
      </c>
      <c r="J19" s="13">
        <v>0.72399999999999998</v>
      </c>
      <c r="K19" s="13">
        <v>13.89</v>
      </c>
      <c r="M19" s="13">
        <v>0.66900000000000004</v>
      </c>
      <c r="N19" s="13">
        <v>1.159</v>
      </c>
      <c r="O19" s="13">
        <v>20.3</v>
      </c>
      <c r="Q19" s="13"/>
      <c r="R19" s="13"/>
      <c r="S19" s="13"/>
    </row>
    <row r="22" spans="1:19" ht="18" x14ac:dyDescent="0.2">
      <c r="A22" s="47" t="s">
        <v>145</v>
      </c>
      <c r="B22" s="12"/>
    </row>
    <row r="23" spans="1:19" ht="15.75" x14ac:dyDescent="0.2">
      <c r="A23" s="48" t="s">
        <v>140</v>
      </c>
      <c r="B23" s="50">
        <v>45062</v>
      </c>
    </row>
    <row r="24" spans="1:19" ht="15.75" x14ac:dyDescent="0.2">
      <c r="A24" s="48" t="s">
        <v>14</v>
      </c>
      <c r="B24" s="51">
        <v>45219</v>
      </c>
    </row>
    <row r="25" spans="1:19" ht="15.75" x14ac:dyDescent="0.2">
      <c r="A25" s="48" t="s">
        <v>151</v>
      </c>
      <c r="B25" s="51" t="s">
        <v>148</v>
      </c>
    </row>
    <row r="26" spans="1:19" ht="15.75" x14ac:dyDescent="0.2">
      <c r="A26" s="48"/>
      <c r="B26" s="51"/>
    </row>
    <row r="27" spans="1:19" ht="18" x14ac:dyDescent="0.2">
      <c r="A27" s="47" t="s">
        <v>146</v>
      </c>
      <c r="B27" s="51"/>
    </row>
    <row r="28" spans="1:19" ht="15.75" x14ac:dyDescent="0.2">
      <c r="A28" s="48" t="s">
        <v>140</v>
      </c>
      <c r="B28" s="51">
        <v>45070</v>
      </c>
    </row>
    <row r="29" spans="1:19" ht="15.75" x14ac:dyDescent="0.2">
      <c r="A29" s="48" t="s">
        <v>14</v>
      </c>
      <c r="B29" s="51">
        <v>45223</v>
      </c>
    </row>
    <row r="30" spans="1:19" ht="15.75" x14ac:dyDescent="0.2">
      <c r="A30" s="48" t="s">
        <v>151</v>
      </c>
      <c r="B30" s="51" t="s">
        <v>149</v>
      </c>
    </row>
    <row r="31" spans="1:19" ht="15.75" x14ac:dyDescent="0.2">
      <c r="A31" s="48"/>
      <c r="B31" s="51"/>
    </row>
    <row r="32" spans="1:19" ht="18" x14ac:dyDescent="0.2">
      <c r="A32" s="47" t="s">
        <v>147</v>
      </c>
      <c r="B32" s="51"/>
    </row>
    <row r="33" spans="1:2" ht="15.75" x14ac:dyDescent="0.2">
      <c r="A33" s="48" t="s">
        <v>140</v>
      </c>
      <c r="B33" s="51">
        <v>45070</v>
      </c>
    </row>
    <row r="34" spans="1:2" ht="15.75" x14ac:dyDescent="0.2">
      <c r="A34" s="48" t="s">
        <v>14</v>
      </c>
      <c r="B34" s="51">
        <v>45223</v>
      </c>
    </row>
    <row r="35" spans="1:2" ht="15.75" x14ac:dyDescent="0.2">
      <c r="A35" s="48" t="s">
        <v>151</v>
      </c>
      <c r="B35" s="52" t="s">
        <v>150</v>
      </c>
    </row>
    <row r="36" spans="1:2" ht="15.75" x14ac:dyDescent="0.2">
      <c r="A36" s="48"/>
      <c r="B36" s="49"/>
    </row>
  </sheetData>
  <sortState ref="A3:S15">
    <sortCondition ref="A3:A15"/>
    <sortCondition ref="B3:B15"/>
  </sortState>
  <mergeCells count="4">
    <mergeCell ref="E1:G1"/>
    <mergeCell ref="I1:K1"/>
    <mergeCell ref="M1:O1"/>
    <mergeCell ref="Q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86611-0863-47CF-8F9C-5D79AE93F1BA}">
  <dimension ref="A1:V39"/>
  <sheetViews>
    <sheetView workbookViewId="0">
      <selection activeCell="G25" sqref="G25:G37"/>
    </sheetView>
  </sheetViews>
  <sheetFormatPr defaultRowHeight="15" x14ac:dyDescent="0.2"/>
  <cols>
    <col min="1" max="1" width="27.85546875" style="17" customWidth="1"/>
    <col min="2" max="2" width="19.5703125" style="17" bestFit="1" customWidth="1"/>
    <col min="3" max="3" width="11.140625" style="17" bestFit="1" customWidth="1"/>
    <col min="4" max="4" width="3.28515625" style="17" customWidth="1"/>
    <col min="5" max="5" width="10.7109375" style="17" bestFit="1" customWidth="1"/>
    <col min="6" max="6" width="5.7109375" style="17" bestFit="1" customWidth="1"/>
    <col min="7" max="7" width="7" style="17" bestFit="1" customWidth="1"/>
    <col min="8" max="8" width="3.28515625" style="17" customWidth="1"/>
    <col min="9" max="9" width="10.7109375" style="17" bestFit="1" customWidth="1"/>
    <col min="10" max="10" width="5.7109375" style="17" bestFit="1" customWidth="1"/>
    <col min="11" max="11" width="7" style="17" bestFit="1" customWidth="1"/>
    <col min="12" max="12" width="3.28515625" style="17" customWidth="1"/>
    <col min="13" max="13" width="10.7109375" style="17" bestFit="1" customWidth="1"/>
    <col min="14" max="14" width="5.7109375" style="17" bestFit="1" customWidth="1"/>
    <col min="15" max="15" width="7" style="17" bestFit="1" customWidth="1"/>
    <col min="16" max="16" width="4" style="17" customWidth="1"/>
    <col min="17" max="17" width="10.42578125" style="17" bestFit="1" customWidth="1"/>
    <col min="18" max="20" width="9.140625" style="17"/>
    <col min="21" max="21" width="0" style="17" hidden="1" customWidth="1"/>
    <col min="22" max="16384" width="9.140625" style="17"/>
  </cols>
  <sheetData>
    <row r="1" spans="1:22" s="9" customFormat="1" ht="15.75" x14ac:dyDescent="0.25">
      <c r="E1" s="85" t="s">
        <v>109</v>
      </c>
      <c r="F1" s="85"/>
      <c r="G1" s="85"/>
      <c r="H1" s="10"/>
      <c r="I1" s="85" t="s">
        <v>110</v>
      </c>
      <c r="J1" s="85"/>
      <c r="K1" s="85"/>
      <c r="L1" s="10"/>
      <c r="M1" s="85" t="s">
        <v>138</v>
      </c>
      <c r="N1" s="85"/>
      <c r="O1" s="85"/>
      <c r="Q1" s="85" t="s">
        <v>137</v>
      </c>
      <c r="R1" s="85"/>
      <c r="S1" s="85"/>
    </row>
    <row r="2" spans="1:22" s="9" customFormat="1" ht="15.75" x14ac:dyDescent="0.25">
      <c r="A2" s="11" t="s">
        <v>3</v>
      </c>
      <c r="B2" s="11" t="s">
        <v>4</v>
      </c>
      <c r="C2" s="11" t="s">
        <v>5</v>
      </c>
      <c r="E2" s="10" t="s">
        <v>6</v>
      </c>
      <c r="F2" s="10" t="s">
        <v>7</v>
      </c>
      <c r="G2" s="10" t="s">
        <v>8</v>
      </c>
      <c r="H2" s="10"/>
      <c r="I2" s="10" t="s">
        <v>6</v>
      </c>
      <c r="J2" s="10" t="s">
        <v>7</v>
      </c>
      <c r="K2" s="10" t="s">
        <v>8</v>
      </c>
      <c r="L2" s="10"/>
      <c r="M2" s="10" t="s">
        <v>6</v>
      </c>
      <c r="N2" s="10" t="s">
        <v>7</v>
      </c>
      <c r="O2" s="10" t="s">
        <v>8</v>
      </c>
      <c r="Q2" s="10" t="s">
        <v>6</v>
      </c>
      <c r="R2" s="10" t="s">
        <v>7</v>
      </c>
      <c r="S2" s="10" t="s">
        <v>8</v>
      </c>
      <c r="U2" s="9">
        <v>2022</v>
      </c>
      <c r="V2" s="26" t="s">
        <v>9</v>
      </c>
    </row>
    <row r="3" spans="1:22" s="9" customFormat="1" x14ac:dyDescent="0.2">
      <c r="A3" s="12" t="s">
        <v>111</v>
      </c>
      <c r="B3" s="12" t="s">
        <v>112</v>
      </c>
      <c r="C3" s="12">
        <v>95</v>
      </c>
      <c r="D3" s="12"/>
      <c r="E3" s="13">
        <v>22.181000000000001</v>
      </c>
      <c r="F3" s="8">
        <v>57.612000000000002</v>
      </c>
      <c r="G3" s="13">
        <v>227.29400000000001</v>
      </c>
      <c r="H3" s="13"/>
      <c r="I3" s="8">
        <v>21.581</v>
      </c>
      <c r="J3" s="8">
        <v>56.970999999999997</v>
      </c>
      <c r="K3" s="13">
        <v>250.096</v>
      </c>
      <c r="L3" s="13"/>
      <c r="M3" s="8">
        <v>20.097999999999999</v>
      </c>
      <c r="N3" s="8">
        <v>58.344999999999999</v>
      </c>
      <c r="O3" s="13">
        <v>170.64500000000001</v>
      </c>
      <c r="P3" s="13"/>
      <c r="Q3" s="13">
        <f t="shared" ref="Q3:Q19" si="0">AVERAGE(M3,I3,E3)</f>
        <v>21.286666666666665</v>
      </c>
      <c r="R3" s="13">
        <f t="shared" ref="R3:R19" si="1">AVERAGE(N3,J3,F3)</f>
        <v>57.642666666666663</v>
      </c>
      <c r="S3" s="13">
        <f t="shared" ref="S3:S19" si="2">AVERAGE(O3,K3,G3)</f>
        <v>216.01166666666666</v>
      </c>
      <c r="U3" s="54">
        <v>195.94</v>
      </c>
      <c r="V3" s="13">
        <f>AVERAGE(S3:U3)</f>
        <v>205.97583333333333</v>
      </c>
    </row>
    <row r="4" spans="1:22" s="9" customFormat="1" x14ac:dyDescent="0.2">
      <c r="A4" s="12" t="s">
        <v>111</v>
      </c>
      <c r="B4" s="12" t="s">
        <v>113</v>
      </c>
      <c r="C4" s="12">
        <v>98</v>
      </c>
      <c r="D4" s="12"/>
      <c r="E4" s="13">
        <v>23.32</v>
      </c>
      <c r="F4" s="8">
        <v>56.53</v>
      </c>
      <c r="G4" s="13">
        <v>238.06200000000001</v>
      </c>
      <c r="H4" s="13"/>
      <c r="I4" s="8">
        <v>22.074999999999999</v>
      </c>
      <c r="J4" s="8">
        <v>56.345999999999997</v>
      </c>
      <c r="K4" s="13">
        <v>254.10900000000001</v>
      </c>
      <c r="L4" s="13"/>
      <c r="M4" s="8">
        <v>20.616</v>
      </c>
      <c r="N4" s="8">
        <v>55.936</v>
      </c>
      <c r="O4" s="13">
        <v>172.96700000000001</v>
      </c>
      <c r="P4" s="13"/>
      <c r="Q4" s="13">
        <f t="shared" si="0"/>
        <v>22.003666666666664</v>
      </c>
      <c r="R4" s="13">
        <f t="shared" si="1"/>
        <v>56.270666666666671</v>
      </c>
      <c r="S4" s="13">
        <f t="shared" si="2"/>
        <v>221.71266666666668</v>
      </c>
    </row>
    <row r="5" spans="1:22" s="9" customFormat="1" x14ac:dyDescent="0.2">
      <c r="A5" s="12" t="s">
        <v>17</v>
      </c>
      <c r="B5" s="12" t="s">
        <v>114</v>
      </c>
      <c r="C5" s="12">
        <v>95</v>
      </c>
      <c r="D5" s="12"/>
      <c r="E5" s="13">
        <v>22.72</v>
      </c>
      <c r="F5" s="8">
        <v>57.896999999999998</v>
      </c>
      <c r="G5" s="13">
        <v>225.773</v>
      </c>
      <c r="H5" s="13"/>
      <c r="I5" s="8">
        <v>21.428999999999998</v>
      </c>
      <c r="J5" s="8">
        <v>57.039000000000001</v>
      </c>
      <c r="K5" s="13">
        <v>236.56700000000001</v>
      </c>
      <c r="L5" s="13"/>
      <c r="M5" s="8">
        <v>20.061</v>
      </c>
      <c r="N5" s="8">
        <v>57.695999999999998</v>
      </c>
      <c r="O5" s="13">
        <v>192.65799999999999</v>
      </c>
      <c r="P5" s="13"/>
      <c r="Q5" s="13">
        <f t="shared" si="0"/>
        <v>21.403333333333332</v>
      </c>
      <c r="R5" s="13">
        <f t="shared" si="1"/>
        <v>57.544000000000004</v>
      </c>
      <c r="S5" s="13">
        <f t="shared" si="2"/>
        <v>218.33266666666668</v>
      </c>
    </row>
    <row r="6" spans="1:22" s="9" customFormat="1" x14ac:dyDescent="0.2">
      <c r="A6" s="12" t="s">
        <v>17</v>
      </c>
      <c r="B6" s="12" t="s">
        <v>115</v>
      </c>
      <c r="C6" s="12">
        <v>96</v>
      </c>
      <c r="D6" s="12"/>
      <c r="E6" s="13">
        <v>22.279</v>
      </c>
      <c r="F6" s="8">
        <v>57.643999999999998</v>
      </c>
      <c r="G6" s="13">
        <v>226.25399999999999</v>
      </c>
      <c r="H6" s="13"/>
      <c r="I6" s="8">
        <v>22.657</v>
      </c>
      <c r="J6" s="8">
        <v>56.871000000000002</v>
      </c>
      <c r="K6" s="13">
        <v>239.62700000000001</v>
      </c>
      <c r="L6" s="13"/>
      <c r="M6" s="8">
        <v>20.704999999999998</v>
      </c>
      <c r="N6" s="8">
        <v>55.884</v>
      </c>
      <c r="O6" s="13">
        <v>164.798</v>
      </c>
      <c r="P6" s="13"/>
      <c r="Q6" s="13">
        <f t="shared" si="0"/>
        <v>21.880333333333329</v>
      </c>
      <c r="R6" s="13">
        <f t="shared" si="1"/>
        <v>56.799666666666667</v>
      </c>
      <c r="S6" s="13">
        <f t="shared" si="2"/>
        <v>210.22633333333332</v>
      </c>
      <c r="U6" s="54">
        <v>211.81</v>
      </c>
      <c r="V6" s="13">
        <f>AVERAGE(S6:U6)</f>
        <v>211.01816666666667</v>
      </c>
    </row>
    <row r="7" spans="1:22" s="9" customFormat="1" x14ac:dyDescent="0.2">
      <c r="A7" s="12" t="s">
        <v>17</v>
      </c>
      <c r="B7" s="12" t="s">
        <v>116</v>
      </c>
      <c r="C7" s="12">
        <v>98</v>
      </c>
      <c r="D7" s="12"/>
      <c r="E7" s="13">
        <v>23.167999999999999</v>
      </c>
      <c r="F7" s="8">
        <v>57.435000000000002</v>
      </c>
      <c r="G7" s="13">
        <v>231.45599999999999</v>
      </c>
      <c r="H7" s="13"/>
      <c r="I7" s="8">
        <v>25.469000000000001</v>
      </c>
      <c r="J7" s="8">
        <v>56.017000000000003</v>
      </c>
      <c r="K7" s="13">
        <v>244.19200000000001</v>
      </c>
      <c r="L7" s="13"/>
      <c r="M7" s="8">
        <v>20.908999999999999</v>
      </c>
      <c r="N7" s="8">
        <v>57.643000000000001</v>
      </c>
      <c r="O7" s="13">
        <v>180.643</v>
      </c>
      <c r="P7" s="13"/>
      <c r="Q7" s="13">
        <f t="shared" si="0"/>
        <v>23.181999999999999</v>
      </c>
      <c r="R7" s="13">
        <f t="shared" si="1"/>
        <v>57.031666666666666</v>
      </c>
      <c r="S7" s="13">
        <f t="shared" si="2"/>
        <v>218.76366666666669</v>
      </c>
    </row>
    <row r="8" spans="1:22" s="9" customFormat="1" x14ac:dyDescent="0.2">
      <c r="A8" s="15" t="s">
        <v>134</v>
      </c>
      <c r="B8" s="16" t="s">
        <v>69</v>
      </c>
      <c r="C8" s="12">
        <v>95</v>
      </c>
      <c r="D8" s="12"/>
      <c r="E8" s="13">
        <v>22.265999999999998</v>
      </c>
      <c r="F8" s="8">
        <v>57.823999999999998</v>
      </c>
      <c r="G8" s="13">
        <v>222.15799999999999</v>
      </c>
      <c r="H8" s="13"/>
      <c r="I8" s="8">
        <v>23.427</v>
      </c>
      <c r="J8" s="13">
        <v>56.597000000000001</v>
      </c>
      <c r="K8" s="13">
        <v>244.15199999999999</v>
      </c>
      <c r="L8" s="13"/>
      <c r="M8" s="8">
        <v>19.677</v>
      </c>
      <c r="N8" s="8">
        <v>55.981000000000002</v>
      </c>
      <c r="O8" s="13">
        <v>185.59</v>
      </c>
      <c r="P8" s="13"/>
      <c r="Q8" s="13">
        <f t="shared" si="0"/>
        <v>21.790000000000003</v>
      </c>
      <c r="R8" s="13">
        <f t="shared" si="1"/>
        <v>56.800666666666665</v>
      </c>
      <c r="S8" s="13">
        <f t="shared" si="2"/>
        <v>217.29999999999998</v>
      </c>
    </row>
    <row r="9" spans="1:22" s="9" customFormat="1" x14ac:dyDescent="0.2">
      <c r="A9" s="12" t="s">
        <v>117</v>
      </c>
      <c r="B9" s="12" t="s">
        <v>121</v>
      </c>
      <c r="C9" s="12">
        <v>95</v>
      </c>
      <c r="D9" s="12"/>
      <c r="E9" s="13">
        <v>20.69</v>
      </c>
      <c r="F9" s="8">
        <v>59.033000000000001</v>
      </c>
      <c r="G9" s="13">
        <v>234.78700000000001</v>
      </c>
      <c r="H9" s="13"/>
      <c r="I9" s="8">
        <v>22.356999999999999</v>
      </c>
      <c r="J9" s="8">
        <v>56.457999999999998</v>
      </c>
      <c r="K9" s="13">
        <v>240.678</v>
      </c>
      <c r="L9" s="13"/>
      <c r="M9" s="8">
        <v>18.422999999999998</v>
      </c>
      <c r="N9" s="8">
        <v>57.356999999999999</v>
      </c>
      <c r="O9" s="13">
        <v>189.631</v>
      </c>
      <c r="P9" s="13"/>
      <c r="Q9" s="13">
        <f t="shared" si="0"/>
        <v>20.49</v>
      </c>
      <c r="R9" s="13">
        <f t="shared" si="1"/>
        <v>57.616000000000007</v>
      </c>
      <c r="S9" s="13">
        <f t="shared" si="2"/>
        <v>221.69866666666667</v>
      </c>
    </row>
    <row r="10" spans="1:22" s="9" customFormat="1" x14ac:dyDescent="0.2">
      <c r="A10" s="12" t="s">
        <v>36</v>
      </c>
      <c r="B10" s="12" t="s">
        <v>45</v>
      </c>
      <c r="C10" s="12">
        <v>95</v>
      </c>
      <c r="D10" s="12"/>
      <c r="E10" s="13">
        <v>22.004000000000001</v>
      </c>
      <c r="F10" s="8">
        <v>59.472999999999999</v>
      </c>
      <c r="G10" s="13">
        <v>239.00899999999999</v>
      </c>
      <c r="H10" s="13"/>
      <c r="I10" s="8">
        <v>22.818000000000001</v>
      </c>
      <c r="J10" s="13">
        <v>58.267000000000003</v>
      </c>
      <c r="K10" s="13">
        <v>247.971</v>
      </c>
      <c r="L10" s="13"/>
      <c r="M10" s="8">
        <v>20.619</v>
      </c>
      <c r="N10" s="8">
        <v>58.597999999999999</v>
      </c>
      <c r="O10" s="13">
        <v>161.95400000000001</v>
      </c>
      <c r="P10" s="13"/>
      <c r="Q10" s="13">
        <f t="shared" si="0"/>
        <v>21.813666666666666</v>
      </c>
      <c r="R10" s="13">
        <f t="shared" si="1"/>
        <v>58.779333333333341</v>
      </c>
      <c r="S10" s="13">
        <f t="shared" si="2"/>
        <v>216.31133333333332</v>
      </c>
      <c r="U10" s="54">
        <v>189.27</v>
      </c>
      <c r="V10" s="13">
        <f>AVERAGE(S10:U10)</f>
        <v>202.79066666666665</v>
      </c>
    </row>
    <row r="11" spans="1:22" s="9" customFormat="1" x14ac:dyDescent="0.2">
      <c r="A11" s="12" t="s">
        <v>36</v>
      </c>
      <c r="B11" s="12" t="s">
        <v>123</v>
      </c>
      <c r="C11" s="12">
        <v>96</v>
      </c>
      <c r="D11" s="12"/>
      <c r="E11" s="13">
        <v>23.3</v>
      </c>
      <c r="F11" s="8">
        <v>58.048999999999999</v>
      </c>
      <c r="G11" s="13">
        <v>227.68799999999999</v>
      </c>
      <c r="H11" s="13"/>
      <c r="I11" s="8">
        <v>23.263999999999999</v>
      </c>
      <c r="J11" s="13">
        <v>57.363999999999997</v>
      </c>
      <c r="K11" s="13">
        <v>229.81</v>
      </c>
      <c r="L11" s="13"/>
      <c r="M11" s="8">
        <v>21.210999999999999</v>
      </c>
      <c r="N11" s="8">
        <v>57.555999999999997</v>
      </c>
      <c r="O11" s="13">
        <v>143.66</v>
      </c>
      <c r="P11" s="13"/>
      <c r="Q11" s="13">
        <f t="shared" si="0"/>
        <v>22.591666666666665</v>
      </c>
      <c r="R11" s="13">
        <f t="shared" si="1"/>
        <v>57.656333333333329</v>
      </c>
      <c r="S11" s="13">
        <f t="shared" si="2"/>
        <v>200.386</v>
      </c>
      <c r="U11" s="54">
        <v>197.5</v>
      </c>
      <c r="V11" s="13">
        <f>AVERAGE(S11:U11)</f>
        <v>198.94299999999998</v>
      </c>
    </row>
    <row r="12" spans="1:22" s="9" customFormat="1" x14ac:dyDescent="0.2">
      <c r="A12" s="12" t="s">
        <v>36</v>
      </c>
      <c r="B12" s="12" t="s">
        <v>124</v>
      </c>
      <c r="C12" s="12">
        <v>97</v>
      </c>
      <c r="D12" s="12"/>
      <c r="E12" s="13">
        <v>23.445</v>
      </c>
      <c r="F12" s="8">
        <v>56.488999999999997</v>
      </c>
      <c r="G12" s="13">
        <v>221.75899999999999</v>
      </c>
      <c r="H12" s="13"/>
      <c r="I12" s="8">
        <v>22.893999999999998</v>
      </c>
      <c r="J12" s="13">
        <v>56.523000000000003</v>
      </c>
      <c r="K12" s="13">
        <v>241.703</v>
      </c>
      <c r="L12" s="13"/>
      <c r="M12" s="8">
        <v>20.923999999999999</v>
      </c>
      <c r="N12" s="8">
        <v>56.463999999999999</v>
      </c>
      <c r="O12" s="13">
        <v>152.667</v>
      </c>
      <c r="P12" s="13"/>
      <c r="Q12" s="13">
        <f t="shared" si="0"/>
        <v>22.421000000000003</v>
      </c>
      <c r="R12" s="13">
        <f t="shared" si="1"/>
        <v>56.491999999999997</v>
      </c>
      <c r="S12" s="13">
        <f t="shared" si="2"/>
        <v>205.37633333333335</v>
      </c>
    </row>
    <row r="13" spans="1:22" s="9" customFormat="1" x14ac:dyDescent="0.2">
      <c r="A13" s="12" t="s">
        <v>36</v>
      </c>
      <c r="B13" s="12" t="s">
        <v>125</v>
      </c>
      <c r="C13" s="12">
        <v>98</v>
      </c>
      <c r="D13" s="12"/>
      <c r="E13" s="13">
        <v>23.065000000000001</v>
      </c>
      <c r="F13" s="8">
        <v>56.845999999999997</v>
      </c>
      <c r="G13" s="13">
        <v>233.42400000000001</v>
      </c>
      <c r="H13" s="13"/>
      <c r="I13" s="8">
        <v>23.344999999999999</v>
      </c>
      <c r="J13" s="13">
        <v>56.241999999999997</v>
      </c>
      <c r="K13" s="13">
        <v>244.023</v>
      </c>
      <c r="L13" s="13"/>
      <c r="M13" s="8">
        <v>23.274000000000001</v>
      </c>
      <c r="N13" s="8">
        <v>55.933</v>
      </c>
      <c r="O13" s="13">
        <v>152.488</v>
      </c>
      <c r="P13" s="13"/>
      <c r="Q13" s="13">
        <f t="shared" si="0"/>
        <v>23.227999999999998</v>
      </c>
      <c r="R13" s="13">
        <f t="shared" si="1"/>
        <v>56.340333333333326</v>
      </c>
      <c r="S13" s="13">
        <f t="shared" si="2"/>
        <v>209.97833333333332</v>
      </c>
    </row>
    <row r="14" spans="1:22" s="9" customFormat="1" x14ac:dyDescent="0.2">
      <c r="A14" s="12" t="s">
        <v>36</v>
      </c>
      <c r="B14" s="12" t="s">
        <v>126</v>
      </c>
      <c r="C14" s="12">
        <v>97</v>
      </c>
      <c r="D14" s="12"/>
      <c r="E14" s="13">
        <v>23.414000000000001</v>
      </c>
      <c r="F14" s="8">
        <v>55.625</v>
      </c>
      <c r="G14" s="13">
        <v>237.35300000000001</v>
      </c>
      <c r="H14" s="13"/>
      <c r="I14" s="8">
        <v>22.849</v>
      </c>
      <c r="J14" s="13">
        <v>56.430999999999997</v>
      </c>
      <c r="K14" s="13">
        <v>248.833</v>
      </c>
      <c r="L14" s="13"/>
      <c r="M14" s="8">
        <v>21.184000000000001</v>
      </c>
      <c r="N14" s="8">
        <v>56.41</v>
      </c>
      <c r="O14" s="13">
        <v>173.892</v>
      </c>
      <c r="P14" s="13"/>
      <c r="Q14" s="13">
        <f t="shared" si="0"/>
        <v>22.482333333333333</v>
      </c>
      <c r="R14" s="13">
        <f t="shared" si="1"/>
        <v>56.155333333333338</v>
      </c>
      <c r="S14" s="13">
        <f t="shared" si="2"/>
        <v>220.02599999999998</v>
      </c>
    </row>
    <row r="15" spans="1:22" s="9" customFormat="1" x14ac:dyDescent="0.2">
      <c r="A15" s="12" t="s">
        <v>46</v>
      </c>
      <c r="B15" s="12" t="s">
        <v>127</v>
      </c>
      <c r="C15" s="12">
        <v>96</v>
      </c>
      <c r="D15" s="12"/>
      <c r="E15" s="13">
        <v>22.129000000000001</v>
      </c>
      <c r="F15" s="8">
        <v>56.942999999999998</v>
      </c>
      <c r="G15" s="13">
        <v>246.262</v>
      </c>
      <c r="H15" s="13"/>
      <c r="I15" s="8">
        <v>22.978000000000002</v>
      </c>
      <c r="J15" s="13">
        <v>56.430999999999997</v>
      </c>
      <c r="K15" s="13">
        <v>242.94399999999999</v>
      </c>
      <c r="L15" s="13"/>
      <c r="M15" s="8">
        <v>19.363</v>
      </c>
      <c r="N15" s="8">
        <v>55.545999999999999</v>
      </c>
      <c r="O15" s="13">
        <v>181.38</v>
      </c>
      <c r="P15" s="13"/>
      <c r="Q15" s="13">
        <f t="shared" si="0"/>
        <v>21.49</v>
      </c>
      <c r="R15" s="13">
        <f t="shared" si="1"/>
        <v>56.306666666666672</v>
      </c>
      <c r="S15" s="13">
        <f t="shared" si="2"/>
        <v>223.52866666666668</v>
      </c>
      <c r="U15" s="54">
        <v>200.7</v>
      </c>
      <c r="V15" s="13">
        <f>AVERAGE(S15:U15)</f>
        <v>212.11433333333332</v>
      </c>
    </row>
    <row r="16" spans="1:22" s="9" customFormat="1" x14ac:dyDescent="0.2">
      <c r="A16" s="12" t="s">
        <v>46</v>
      </c>
      <c r="B16" s="12" t="s">
        <v>128</v>
      </c>
      <c r="C16" s="12">
        <v>98</v>
      </c>
      <c r="D16" s="12"/>
      <c r="E16" s="13">
        <v>22.683</v>
      </c>
      <c r="F16" s="8">
        <v>57.265999999999998</v>
      </c>
      <c r="G16" s="13">
        <v>225.86699999999999</v>
      </c>
      <c r="H16" s="13"/>
      <c r="I16" s="8">
        <v>23.045999999999999</v>
      </c>
      <c r="J16" s="13">
        <v>56.54</v>
      </c>
      <c r="K16" s="13">
        <v>253.32599999999999</v>
      </c>
      <c r="L16" s="13"/>
      <c r="M16" s="8">
        <v>23.140999999999998</v>
      </c>
      <c r="N16" s="8">
        <v>56.512999999999998</v>
      </c>
      <c r="O16" s="13">
        <v>130.70699999999999</v>
      </c>
      <c r="P16" s="13"/>
      <c r="Q16" s="13">
        <f t="shared" si="0"/>
        <v>22.956666666666667</v>
      </c>
      <c r="R16" s="13">
        <f t="shared" si="1"/>
        <v>56.772999999999996</v>
      </c>
      <c r="S16" s="13">
        <f t="shared" si="2"/>
        <v>203.29999999999998</v>
      </c>
      <c r="U16" s="54">
        <v>192.43</v>
      </c>
      <c r="V16" s="13">
        <f>AVERAGE(S16:U16)</f>
        <v>197.86500000000001</v>
      </c>
    </row>
    <row r="17" spans="1:22" s="9" customFormat="1" x14ac:dyDescent="0.2">
      <c r="A17" s="12" t="s">
        <v>46</v>
      </c>
      <c r="B17" s="12" t="s">
        <v>129</v>
      </c>
      <c r="C17" s="12">
        <v>96</v>
      </c>
      <c r="D17" s="12"/>
      <c r="E17" s="13">
        <v>21.585000000000001</v>
      </c>
      <c r="F17" s="8">
        <v>57.365000000000002</v>
      </c>
      <c r="G17" s="13">
        <v>225.95400000000001</v>
      </c>
      <c r="H17" s="13"/>
      <c r="I17" s="8">
        <v>23.024999999999999</v>
      </c>
      <c r="J17" s="13">
        <v>56.454000000000001</v>
      </c>
      <c r="K17" s="13">
        <v>246.18600000000001</v>
      </c>
      <c r="L17" s="13"/>
      <c r="M17" s="8">
        <v>21.786999999999999</v>
      </c>
      <c r="N17" s="8">
        <v>56.447000000000003</v>
      </c>
      <c r="O17" s="13">
        <v>152.76300000000001</v>
      </c>
      <c r="P17" s="13"/>
      <c r="Q17" s="13">
        <f t="shared" si="0"/>
        <v>22.132333333333332</v>
      </c>
      <c r="R17" s="13">
        <f t="shared" si="1"/>
        <v>56.75533333333334</v>
      </c>
      <c r="S17" s="13">
        <f t="shared" si="2"/>
        <v>208.30100000000002</v>
      </c>
    </row>
    <row r="18" spans="1:22" s="9" customFormat="1" x14ac:dyDescent="0.2">
      <c r="A18" s="12" t="s">
        <v>130</v>
      </c>
      <c r="B18" s="12" t="s">
        <v>131</v>
      </c>
      <c r="C18" s="12">
        <v>95</v>
      </c>
      <c r="D18" s="12"/>
      <c r="E18" s="13">
        <v>20.971</v>
      </c>
      <c r="F18" s="8">
        <v>57.524999999999999</v>
      </c>
      <c r="G18" s="13">
        <v>220.774</v>
      </c>
      <c r="H18" s="13"/>
      <c r="I18" s="8">
        <v>22.571999999999999</v>
      </c>
      <c r="J18" s="13">
        <v>57.13</v>
      </c>
      <c r="K18" s="13">
        <v>243.47900000000001</v>
      </c>
      <c r="L18" s="13"/>
      <c r="M18" s="8">
        <v>19.741</v>
      </c>
      <c r="N18" s="8">
        <v>57.36</v>
      </c>
      <c r="O18" s="13">
        <v>174.56200000000001</v>
      </c>
      <c r="P18" s="13"/>
      <c r="Q18" s="13">
        <f t="shared" si="0"/>
        <v>21.094666666666669</v>
      </c>
      <c r="R18" s="13">
        <f t="shared" si="1"/>
        <v>57.338333333333338</v>
      </c>
      <c r="S18" s="13">
        <f t="shared" si="2"/>
        <v>212.93833333333336</v>
      </c>
      <c r="U18" s="54">
        <v>189.22</v>
      </c>
      <c r="V18" s="13">
        <f>AVERAGE(S18:U18)</f>
        <v>201.07916666666668</v>
      </c>
    </row>
    <row r="19" spans="1:22" s="9" customFormat="1" x14ac:dyDescent="0.2">
      <c r="A19" s="12" t="s">
        <v>130</v>
      </c>
      <c r="B19" s="12" t="s">
        <v>132</v>
      </c>
      <c r="C19" s="12">
        <v>95</v>
      </c>
      <c r="D19" s="12"/>
      <c r="E19" s="13">
        <v>22.515999999999998</v>
      </c>
      <c r="F19" s="8">
        <v>57.451999999999998</v>
      </c>
      <c r="G19" s="13">
        <v>236.07599999999999</v>
      </c>
      <c r="H19" s="13"/>
      <c r="I19" s="8">
        <v>22.359000000000002</v>
      </c>
      <c r="J19" s="13">
        <v>56.281999999999996</v>
      </c>
      <c r="K19" s="13">
        <v>246.096</v>
      </c>
      <c r="L19" s="13"/>
      <c r="M19" s="8">
        <v>20.111000000000001</v>
      </c>
      <c r="N19" s="8">
        <v>56.792999999999999</v>
      </c>
      <c r="O19" s="13">
        <v>178.44300000000001</v>
      </c>
      <c r="P19" s="13"/>
      <c r="Q19" s="13">
        <f t="shared" si="0"/>
        <v>21.661999999999995</v>
      </c>
      <c r="R19" s="13">
        <f t="shared" si="1"/>
        <v>56.842333333333329</v>
      </c>
      <c r="S19" s="13">
        <f t="shared" si="2"/>
        <v>220.20500000000001</v>
      </c>
    </row>
    <row r="20" spans="1:22" s="9" customFormat="1" x14ac:dyDescent="0.2"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22" s="9" customFormat="1" ht="15.75" x14ac:dyDescent="0.25">
      <c r="C21" s="14" t="s">
        <v>58</v>
      </c>
      <c r="E21" s="13">
        <v>21.693999999999999</v>
      </c>
      <c r="F21" s="8">
        <v>57.651000000000003</v>
      </c>
      <c r="G21" s="13">
        <v>228.1</v>
      </c>
      <c r="I21" s="8">
        <v>22.1</v>
      </c>
      <c r="J21" s="13">
        <v>56.91</v>
      </c>
      <c r="K21" s="13">
        <v>244.47</v>
      </c>
      <c r="M21" s="8">
        <v>56.948</v>
      </c>
      <c r="N21" s="8">
        <v>19.88</v>
      </c>
      <c r="O21" s="13">
        <v>171.11</v>
      </c>
      <c r="Q21" s="13">
        <f>AVERAGE(Q3:Q19)</f>
        <v>21.994607843137256</v>
      </c>
      <c r="R21" s="13">
        <f t="shared" ref="R21:S21" si="3">AVERAGE(R3:R19)</f>
        <v>57.008490196078434</v>
      </c>
      <c r="S21" s="13">
        <f t="shared" si="3"/>
        <v>214.37627450980392</v>
      </c>
    </row>
    <row r="22" spans="1:22" s="9" customFormat="1" ht="15.75" x14ac:dyDescent="0.25">
      <c r="C22" s="14" t="s">
        <v>59</v>
      </c>
      <c r="E22" s="13">
        <v>1.77</v>
      </c>
      <c r="F22" s="13">
        <v>0.78</v>
      </c>
      <c r="G22" s="13">
        <v>3.02</v>
      </c>
      <c r="I22" s="8">
        <v>1.97</v>
      </c>
      <c r="J22" s="13">
        <v>0.7</v>
      </c>
      <c r="K22" s="13">
        <v>2.9</v>
      </c>
      <c r="M22" s="13">
        <v>0.69</v>
      </c>
      <c r="N22" s="13">
        <v>3.38</v>
      </c>
      <c r="O22" s="13">
        <v>6.21</v>
      </c>
    </row>
    <row r="23" spans="1:22" s="9" customFormat="1" ht="15.75" x14ac:dyDescent="0.25">
      <c r="C23" s="14" t="s">
        <v>60</v>
      </c>
      <c r="E23" s="13">
        <v>0.93500000000000005</v>
      </c>
      <c r="F23" s="13">
        <v>0.79100000000000004</v>
      </c>
      <c r="G23" s="13">
        <v>14</v>
      </c>
      <c r="I23" s="8">
        <v>0.85799999999999998</v>
      </c>
      <c r="J23" s="13">
        <v>0.72399999999999998</v>
      </c>
      <c r="K23" s="13">
        <v>13.89</v>
      </c>
      <c r="M23" s="13">
        <v>0.66900000000000004</v>
      </c>
      <c r="N23" s="13">
        <v>1.159</v>
      </c>
      <c r="O23" s="13">
        <v>20.3</v>
      </c>
    </row>
    <row r="24" spans="1:22" s="9" customForma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22" x14ac:dyDescent="0.2">
      <c r="G25" s="13"/>
    </row>
    <row r="26" spans="1:22" ht="18" x14ac:dyDescent="0.2">
      <c r="A26" s="47" t="s">
        <v>145</v>
      </c>
      <c r="B26" s="12"/>
      <c r="G26" s="13"/>
    </row>
    <row r="27" spans="1:22" ht="15.75" x14ac:dyDescent="0.2">
      <c r="A27" s="48" t="s">
        <v>140</v>
      </c>
      <c r="B27" s="50">
        <v>45062</v>
      </c>
      <c r="G27" s="13"/>
    </row>
    <row r="28" spans="1:22" ht="15.75" x14ac:dyDescent="0.2">
      <c r="A28" s="48" t="s">
        <v>14</v>
      </c>
      <c r="B28" s="51">
        <v>45219</v>
      </c>
      <c r="G28" s="13"/>
    </row>
    <row r="29" spans="1:22" ht="15.75" x14ac:dyDescent="0.2">
      <c r="A29" s="48" t="s">
        <v>151</v>
      </c>
      <c r="B29" s="51" t="s">
        <v>148</v>
      </c>
      <c r="G29" s="13"/>
    </row>
    <row r="30" spans="1:22" ht="15.75" x14ac:dyDescent="0.2">
      <c r="A30" s="48"/>
      <c r="B30" s="51"/>
      <c r="G30" s="13"/>
    </row>
    <row r="31" spans="1:22" ht="18" x14ac:dyDescent="0.2">
      <c r="A31" s="47" t="s">
        <v>146</v>
      </c>
      <c r="B31" s="51"/>
      <c r="G31" s="13"/>
    </row>
    <row r="32" spans="1:22" ht="15.75" x14ac:dyDescent="0.2">
      <c r="A32" s="48" t="s">
        <v>140</v>
      </c>
      <c r="B32" s="51">
        <v>45070</v>
      </c>
      <c r="G32" s="13"/>
    </row>
    <row r="33" spans="1:7" ht="15.75" x14ac:dyDescent="0.2">
      <c r="A33" s="48" t="s">
        <v>14</v>
      </c>
      <c r="B33" s="51">
        <v>45223</v>
      </c>
      <c r="G33" s="13"/>
    </row>
    <row r="34" spans="1:7" ht="15.75" x14ac:dyDescent="0.2">
      <c r="A34" s="48" t="s">
        <v>151</v>
      </c>
      <c r="B34" s="51" t="s">
        <v>149</v>
      </c>
      <c r="G34" s="13"/>
    </row>
    <row r="35" spans="1:7" ht="15.75" x14ac:dyDescent="0.2">
      <c r="A35" s="48"/>
      <c r="B35" s="51"/>
      <c r="G35" s="13"/>
    </row>
    <row r="36" spans="1:7" ht="18" x14ac:dyDescent="0.2">
      <c r="A36" s="47" t="s">
        <v>147</v>
      </c>
      <c r="B36" s="51"/>
      <c r="G36" s="13"/>
    </row>
    <row r="37" spans="1:7" ht="15.75" x14ac:dyDescent="0.2">
      <c r="A37" s="48" t="s">
        <v>140</v>
      </c>
      <c r="B37" s="51">
        <v>45070</v>
      </c>
      <c r="G37" s="13"/>
    </row>
    <row r="38" spans="1:7" ht="15.75" x14ac:dyDescent="0.2">
      <c r="A38" s="48" t="s">
        <v>14</v>
      </c>
      <c r="B38" s="51">
        <v>45223</v>
      </c>
    </row>
    <row r="39" spans="1:7" ht="15.75" x14ac:dyDescent="0.2">
      <c r="A39" s="48" t="s">
        <v>151</v>
      </c>
      <c r="B39" s="52" t="s">
        <v>150</v>
      </c>
    </row>
  </sheetData>
  <sortState ref="A3:S19">
    <sortCondition ref="A3:A19"/>
    <sortCondition ref="B3:B19"/>
  </sortState>
  <mergeCells count="4">
    <mergeCell ref="E1:G1"/>
    <mergeCell ref="I1:K1"/>
    <mergeCell ref="M1:O1"/>
    <mergeCell ref="Q1:S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Zone 1 Early with Conventional </vt:lpstr>
      <vt:lpstr>Zone 1 Late</vt:lpstr>
      <vt:lpstr>Zone 2 Early</vt:lpstr>
      <vt:lpstr>Zone 2 Late</vt:lpstr>
      <vt:lpstr>Zone 2 Conventional Early</vt:lpstr>
      <vt:lpstr>Zone 2 Conventional Late</vt:lpstr>
      <vt:lpstr>Zone 3 Early</vt:lpstr>
      <vt:lpstr>Zone 3 Late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 Eisinger</dc:creator>
  <cp:lastModifiedBy>Darin Eisinger</cp:lastModifiedBy>
  <dcterms:created xsi:type="dcterms:W3CDTF">2023-11-08T19:44:45Z</dcterms:created>
  <dcterms:modified xsi:type="dcterms:W3CDTF">2023-12-18T16:54:36Z</dcterms:modified>
</cp:coreProperties>
</file>