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295" windowHeight="6750" tabRatio="887" activeTab="0"/>
  </bookViews>
  <sheets>
    <sheet name="Eastern" sheetId="1" r:id="rId1"/>
    <sheet name="Inputs" sheetId="2" r:id="rId2"/>
    <sheet name="Alfalfa" sheetId="3" r:id="rId3"/>
    <sheet name="Alfalfa Seeding" sheetId="4" r:id="rId4"/>
    <sheet name="Corn Grain" sheetId="5" r:id="rId5"/>
    <sheet name="Corn Silage" sheetId="6" r:id="rId6"/>
    <sheet name="Dry Beans" sheetId="7" r:id="rId7"/>
    <sheet name="Potatoes" sheetId="8" r:id="rId8"/>
    <sheet name="Malting Barley" sheetId="9" r:id="rId9"/>
    <sheet name="Soybeans" sheetId="10" r:id="rId10"/>
    <sheet name="Spring Wheat" sheetId="11" r:id="rId11"/>
  </sheets>
  <definedNames>
    <definedName name="_xlnm.Print_Area" localSheetId="2">'Alfalfa'!$A$1:$D$47</definedName>
    <definedName name="_xlnm.Print_Area" localSheetId="3">'Alfalfa Seeding'!$A$1:$D$47</definedName>
    <definedName name="_xlnm.Print_Area" localSheetId="4">'Corn Grain'!$A$1:$D$47</definedName>
    <definedName name="_xlnm.Print_Area" localSheetId="5">'Corn Silage'!$A$1:$D$47</definedName>
    <definedName name="_xlnm.Print_Area" localSheetId="6">'Dry Beans'!$A$1:$D$47</definedName>
    <definedName name="_xlnm.Print_Area" localSheetId="0">'Eastern'!$A$1:$J$60</definedName>
    <definedName name="_xlnm.Print_Area" localSheetId="1">'Inputs'!$A$1:$M$61</definedName>
    <definedName name="_xlnm.Print_Area" localSheetId="8">'Malting Barley'!$A$1:$D$47</definedName>
    <definedName name="_xlnm.Print_Area" localSheetId="9">'Soybeans'!$A$1:$D$47</definedName>
    <definedName name="_xlnm.Print_Area" localSheetId="10">'Spring Wheat'!$A$1:$D$47</definedName>
  </definedNames>
  <calcPr fullCalcOnLoad="1" iterate="1" iterateCount="1" iterateDelta="0.001"/>
</workbook>
</file>

<file path=xl/sharedStrings.xml><?xml version="1.0" encoding="utf-8"?>
<sst xmlns="http://schemas.openxmlformats.org/spreadsheetml/2006/main" count="458" uniqueCount="126">
  <si>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</si>
  <si>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</si>
  <si>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</si>
  <si>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</si>
  <si>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</si>
  <si>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</si>
  <si>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</si>
  <si>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</si>
  <si>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</si>
  <si>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</si>
  <si>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</si>
  <si>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</si>
  <si>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</si>
  <si>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</si>
  <si>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</si>
  <si>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</si>
  <si>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</si>
  <si>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</si>
  <si>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</si>
  <si>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</si>
  <si>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Investment</t>
  </si>
  <si>
    <t xml:space="preserve">  -Irrigation Depreciation</t>
  </si>
  <si>
    <t xml:space="preserve">  -Irrigation Investment</t>
  </si>
  <si>
    <t xml:space="preserve">  -Land Taxes</t>
  </si>
  <si>
    <t>SUM OF LISTED INDIRECT COSTS</t>
  </si>
  <si>
    <t>SUM OF ALL LISTED COSTS</t>
  </si>
  <si>
    <t>RETURN TO LABOR &amp; MANAGEMENT</t>
  </si>
  <si>
    <t xml:space="preserve">  -Direct Costs</t>
  </si>
  <si>
    <t xml:space="preserve">  -Indirect Costs</t>
  </si>
  <si>
    <t xml:space="preserve">  -Total Costs</t>
  </si>
  <si>
    <t>Per Acre</t>
  </si>
  <si>
    <t>Your</t>
  </si>
  <si>
    <t>Figures</t>
  </si>
  <si>
    <t xml:space="preserve">  -Fuel &amp; Lubrication</t>
  </si>
  <si>
    <t>CORN GRAIN</t>
  </si>
  <si>
    <t>CORN SILAGE</t>
  </si>
  <si>
    <t>SPRING WHEAT</t>
  </si>
  <si>
    <t>ALFALFA</t>
  </si>
  <si>
    <t>SOYBEANS</t>
  </si>
  <si>
    <t>MALTING BARLEY</t>
  </si>
  <si>
    <t>POTATOES</t>
  </si>
  <si>
    <t xml:space="preserve">  -Land Charge</t>
  </si>
  <si>
    <t>Tons</t>
  </si>
  <si>
    <t>Pounds</t>
  </si>
  <si>
    <t>Bushels</t>
  </si>
  <si>
    <t>CWT</t>
  </si>
  <si>
    <t>LISTED COSTS PER BUDGET UNIT:</t>
  </si>
  <si>
    <t>ALFALFA SEEDING</t>
  </si>
  <si>
    <t>NA</t>
  </si>
  <si>
    <t>March 2005</t>
  </si>
  <si>
    <t>Projected Budgets for Irrigated Crops</t>
  </si>
  <si>
    <t>Eastern North Dakota</t>
  </si>
  <si>
    <t>Dwight Aakre, Farm Management Specialist</t>
  </si>
  <si>
    <t>Alfalfa</t>
  </si>
  <si>
    <t>Alfalfa Seeding</t>
  </si>
  <si>
    <t>Corn Grain</t>
  </si>
  <si>
    <t>Corn Silage</t>
  </si>
  <si>
    <t>Drybeans</t>
  </si>
  <si>
    <t>Malting Barley</t>
  </si>
  <si>
    <t>Soybeans</t>
  </si>
  <si>
    <t>Spring Wheat</t>
  </si>
  <si>
    <t>Potatoes</t>
  </si>
  <si>
    <t xml:space="preserve">Spring Wheat </t>
  </si>
  <si>
    <t>Irrigation Investment Assumptions</t>
  </si>
  <si>
    <t>Center Pivot</t>
  </si>
  <si>
    <t>Well</t>
  </si>
  <si>
    <t>Pump, motor and electrical</t>
  </si>
  <si>
    <t>Pipe</t>
  </si>
  <si>
    <t>Total Investment</t>
  </si>
  <si>
    <t>Irrigation Costs By Amount of Water Pumped</t>
  </si>
  <si>
    <t>Pivot Acres</t>
  </si>
  <si>
    <t>Inches pumped</t>
  </si>
  <si>
    <t>Operating Hours</t>
  </si>
  <si>
    <t>kwh/hr</t>
  </si>
  <si>
    <t>$/kwh</t>
  </si>
  <si>
    <t>per acre</t>
  </si>
  <si>
    <t>Average annual interest cost</t>
  </si>
  <si>
    <t>Depreciation cost per acre</t>
  </si>
  <si>
    <t>Total ownership costs</t>
  </si>
  <si>
    <t>Repairs per hour of operation</t>
  </si>
  <si>
    <t>total</t>
  </si>
  <si>
    <t>per hour</t>
  </si>
  <si>
    <t>Power Unit @</t>
  </si>
  <si>
    <t>Delivery system @</t>
  </si>
  <si>
    <t>Total repairs</t>
  </si>
  <si>
    <t>Electricity @</t>
  </si>
  <si>
    <t>Total operating costs/acre</t>
  </si>
  <si>
    <t>Input Prices Used</t>
  </si>
  <si>
    <t>Seed</t>
  </si>
  <si>
    <t>$2.50/pound</t>
  </si>
  <si>
    <t>Barley</t>
  </si>
  <si>
    <t>$4.20/bushel</t>
  </si>
  <si>
    <t>Corn</t>
  </si>
  <si>
    <t>$0.65/pound</t>
  </si>
  <si>
    <t>Fertilizer</t>
  </si>
  <si>
    <t>Nitrogen</t>
  </si>
  <si>
    <t>$0.26/pound</t>
  </si>
  <si>
    <t>Phosphorous</t>
  </si>
  <si>
    <t>$0.22/pound</t>
  </si>
  <si>
    <t>Potassium</t>
  </si>
  <si>
    <t>$0.18/pound</t>
  </si>
  <si>
    <t>Fuel</t>
  </si>
  <si>
    <t>Diesel</t>
  </si>
  <si>
    <t>$1.60/gallon</t>
  </si>
  <si>
    <t>Gasoline</t>
  </si>
  <si>
    <t>$1.90/gallon</t>
  </si>
  <si>
    <t>Land charge is the average dryland cash rental rate for the region.</t>
  </si>
  <si>
    <t>$5.30/bushel</t>
  </si>
  <si>
    <t xml:space="preserve">  -Trucking to processor</t>
  </si>
  <si>
    <t>$105/bag (80,000 kern.)</t>
  </si>
  <si>
    <t>$11/bag (cwt.)</t>
  </si>
  <si>
    <t>$28/bag (50 lbs.)</t>
  </si>
  <si>
    <t>Miscellaneous expense includes soil testing, twine, petiole testing and promotion tax.</t>
  </si>
  <si>
    <t>Operating interest is charged at 7 percent annual percentage rate for six months.</t>
  </si>
  <si>
    <t>Miscellaneous overhead expense includes machinery housing and insurance, farm liability insurance, vehicle license and</t>
  </si>
  <si>
    <t>insurance, farm utilities, farm publications, and legal fees.</t>
  </si>
  <si>
    <t>Machinery and irrigation equipment investment is calculated at 5 percent of average investment. The average investment equals</t>
  </si>
  <si>
    <t>(purchase price plus disposal price) divided by two.</t>
  </si>
  <si>
    <t>Machinery and irrigation equipment depreciation equals (purchase price minus disposal price) divided by years of ownership.</t>
  </si>
  <si>
    <t>Market yields are based on estimates of extension agronomists assuming use of best production management practices.</t>
  </si>
  <si>
    <t>Dry Beans</t>
  </si>
  <si>
    <t>Dry beans, corn &amp; small grain</t>
  </si>
  <si>
    <t>per acre @ 5%</t>
  </si>
  <si>
    <t>Oil/elec. motor @</t>
  </si>
  <si>
    <t>Market prices are Extension economists' estimates.</t>
  </si>
  <si>
    <t>DRY BEANS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</si>
</sst>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409]dddd\,\ mmmm\ dd\,\ yyyy"/>
    <numFmt numFmtId="167" formatCode="&quot;$&quot;#,##0.000_);[Red]\(&quot;$&quot;#,##0.000\)"/>
  </numFmts>
  <fonts count="14">
    <font>
      <sz val="10"/>
      <name val="Arial"/>
      <family val="0"/>
    </font>
    <font>
      <u val="single"/>
      <sz val="10"/>
      <color indexed="12"/>
      <name val="Arial"/>
      <family val="0"/>
    </font>
    <font>
      <u val="single"/>
      <sz val="10"/>
      <color indexed="36"/>
      <name val="Arial"/>
      <family val="0"/>
    </font>
    <font>
      <sz val="8"/>
      <name val="Arial"/>
      <family val="0"/>
    </font>
    <font>
      <b/>
      <sz val="9"/>
      <name val="Arial"/>
      <family val="2"/>
    </font>
    <font>
      <sz val="9"/>
      <name val="Arial"/>
      <family val="2"/>
    </font>
    <font>
      <sz val="9"/>
      <color indexed="12"/>
      <name val="Arial"/>
      <family val="2"/>
    </font>
    <font>
      <b/>
      <sz val="18"/>
      <name val="Arial"/>
      <family val="2"/>
    </font>
    <font>
      <sz val="14"/>
      <name val="Arial"/>
      <family val="2"/>
    </font>
    <font>
      <b/>
      <sz val="10"/>
      <name val="Arial"/>
      <family val="2"/>
    </font>
    <font>
      <sz val="18"/>
      <name val="Arial"/>
      <family val="2"/>
    </font>
    <font>
      <sz val="12"/>
      <name val="Arial"/>
      <family val="2"/>
    </font>
    <font>
      <b/>
      <sz val="8"/>
      <name val="Arial"/>
      <family val="2"/>
    </font>
    <font>
      <u val="single"/>
      <sz val="8"/>
      <name val="Arial"/>
      <family val="2"/>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2" fontId="4" fillId="0" borderId="0" xfId="0" applyNumberFormat="1"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164" fontId="5" fillId="0" borderId="0" xfId="0" applyNumberFormat="1" applyFont="1" applyAlignment="1">
      <alignment horizontal="right"/>
    </xf>
    <xf numFmtId="8" fontId="5" fillId="0" borderId="0" xfId="0" applyNumberFormat="1" applyFont="1" applyAlignment="1">
      <alignment horizontal="right"/>
    </xf>
    <xf numFmtId="8" fontId="5" fillId="0" borderId="0" xfId="0" applyNumberFormat="1" applyFont="1" applyAlignment="1">
      <alignment/>
    </xf>
    <xf numFmtId="2" fontId="5" fillId="0" borderId="0" xfId="0" applyNumberFormat="1" applyFont="1" applyAlignment="1">
      <alignment/>
    </xf>
    <xf numFmtId="2" fontId="5" fillId="0" borderId="0" xfId="0" applyNumberFormat="1" applyFont="1" applyAlignment="1">
      <alignment horizontal="right"/>
    </xf>
    <xf numFmtId="4" fontId="5" fillId="0" borderId="1" xfId="0" applyNumberFormat="1" applyFont="1" applyBorder="1" applyAlignment="1">
      <alignment/>
    </xf>
    <xf numFmtId="2" fontId="5" fillId="0" borderId="1" xfId="0" applyNumberFormat="1" applyFont="1" applyBorder="1" applyAlignment="1">
      <alignment/>
    </xf>
    <xf numFmtId="4" fontId="5" fillId="0" borderId="0" xfId="0" applyNumberFormat="1" applyFont="1" applyBorder="1" applyAlignment="1">
      <alignment/>
    </xf>
    <xf numFmtId="0" fontId="8" fillId="0" borderId="0" xfId="0" applyFont="1" applyAlignment="1">
      <alignment horizontal="centerContinuous"/>
    </xf>
    <xf numFmtId="0" fontId="5" fillId="0" borderId="0" xfId="0" applyFont="1" applyBorder="1" applyAlignment="1">
      <alignment horizontal="centerContinuous"/>
    </xf>
    <xf numFmtId="0" fontId="7" fillId="0" borderId="0" xfId="0" applyFont="1" applyBorder="1" applyAlignment="1">
      <alignment horizontal="centerContinuous"/>
    </xf>
    <xf numFmtId="0" fontId="4" fillId="0" borderId="0" xfId="0" applyFont="1" applyAlignment="1">
      <alignment horizontal="right"/>
    </xf>
    <xf numFmtId="0" fontId="4" fillId="0" borderId="0" xfId="0" applyFont="1" applyAlignment="1">
      <alignment horizontal="centerContinuous"/>
    </xf>
    <xf numFmtId="0" fontId="4" fillId="0" borderId="0" xfId="0" applyFont="1" applyAlignment="1">
      <alignment horizontal="center"/>
    </xf>
    <xf numFmtId="0" fontId="9" fillId="0" borderId="0" xfId="0" applyFont="1" applyAlignment="1">
      <alignment/>
    </xf>
    <xf numFmtId="0" fontId="4" fillId="0" borderId="2" xfId="0" applyFont="1" applyBorder="1" applyAlignment="1">
      <alignment horizontal="right"/>
    </xf>
    <xf numFmtId="0" fontId="4" fillId="0" borderId="2" xfId="0" applyFont="1" applyBorder="1" applyAlignment="1">
      <alignment horizontal="center"/>
    </xf>
    <xf numFmtId="0" fontId="8" fillId="0" borderId="0" xfId="0" applyFont="1" applyBorder="1" applyAlignment="1">
      <alignment horizontal="centerContinuous"/>
    </xf>
    <xf numFmtId="2" fontId="5" fillId="0" borderId="0" xfId="0" applyNumberFormat="1" applyFont="1" applyAlignment="1">
      <alignment horizontal="center"/>
    </xf>
    <xf numFmtId="2" fontId="5" fillId="0" borderId="0" xfId="0" applyNumberFormat="1" applyFont="1" applyAlignment="1">
      <alignment/>
    </xf>
    <xf numFmtId="0" fontId="4" fillId="0" borderId="0" xfId="0" applyFont="1" applyBorder="1" applyAlignment="1">
      <alignment horizontal="centerContinuous"/>
    </xf>
    <xf numFmtId="0" fontId="0" fillId="0" borderId="0" xfId="0" applyBorder="1" applyAlignment="1">
      <alignment/>
    </xf>
    <xf numFmtId="165" fontId="5" fillId="0" borderId="0" xfId="0" applyNumberFormat="1" applyFont="1" applyAlignment="1">
      <alignment/>
    </xf>
    <xf numFmtId="2" fontId="6" fillId="0" borderId="3" xfId="0" applyNumberFormat="1" applyFont="1" applyBorder="1" applyAlignment="1" applyProtection="1">
      <alignment/>
      <protection locked="0"/>
    </xf>
    <xf numFmtId="2" fontId="6" fillId="0" borderId="2" xfId="0" applyNumberFormat="1" applyFont="1" applyBorder="1" applyAlignment="1" applyProtection="1">
      <alignment/>
      <protection locked="0"/>
    </xf>
    <xf numFmtId="2" fontId="6" fillId="0" borderId="1" xfId="0" applyNumberFormat="1" applyFont="1" applyBorder="1" applyAlignment="1" applyProtection="1">
      <alignment/>
      <protection locked="0"/>
    </xf>
    <xf numFmtId="2" fontId="6" fillId="0" borderId="3" xfId="0" applyNumberFormat="1" applyFont="1" applyBorder="1" applyAlignment="1" applyProtection="1">
      <alignment/>
      <protection locked="0"/>
    </xf>
    <xf numFmtId="2" fontId="6" fillId="0" borderId="2" xfId="0" applyNumberFormat="1" applyFont="1" applyBorder="1" applyAlignment="1" applyProtection="1">
      <alignment/>
      <protection locked="0"/>
    </xf>
    <xf numFmtId="2" fontId="6" fillId="0" borderId="1" xfId="0" applyNumberFormat="1" applyFont="1" applyBorder="1" applyAlignment="1" applyProtection="1">
      <alignment/>
      <protection locked="0"/>
    </xf>
    <xf numFmtId="4" fontId="6" fillId="0" borderId="3" xfId="0" applyNumberFormat="1" applyFont="1" applyBorder="1" applyAlignment="1" applyProtection="1">
      <alignment/>
      <protection locked="0"/>
    </xf>
    <xf numFmtId="4" fontId="6" fillId="0" borderId="2" xfId="0" applyNumberFormat="1" applyFont="1" applyBorder="1" applyAlignment="1" applyProtection="1">
      <alignment/>
      <protection locked="0"/>
    </xf>
    <xf numFmtId="4" fontId="6" fillId="0" borderId="1" xfId="0" applyNumberFormat="1" applyFont="1" applyBorder="1" applyAlignment="1" applyProtection="1">
      <alignment/>
      <protection locked="0"/>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right"/>
    </xf>
    <xf numFmtId="0" fontId="5" fillId="0" borderId="0" xfId="0" applyFont="1" applyBorder="1" applyAlignment="1">
      <alignment horizontal="center"/>
    </xf>
    <xf numFmtId="164" fontId="5" fillId="0" borderId="0" xfId="0" applyNumberFormat="1" applyFont="1" applyBorder="1" applyAlignment="1">
      <alignment horizontal="right"/>
    </xf>
    <xf numFmtId="8" fontId="5" fillId="0" borderId="0" xfId="0" applyNumberFormat="1" applyFont="1" applyBorder="1" applyAlignment="1">
      <alignment horizontal="right"/>
    </xf>
    <xf numFmtId="8" fontId="5" fillId="0" borderId="0" xfId="0" applyNumberFormat="1" applyFont="1" applyBorder="1" applyAlignment="1">
      <alignment/>
    </xf>
    <xf numFmtId="2" fontId="5" fillId="0" borderId="0" xfId="0" applyNumberFormat="1" applyFont="1" applyBorder="1" applyAlignment="1">
      <alignment/>
    </xf>
    <xf numFmtId="2" fontId="5" fillId="0" borderId="0" xfId="0" applyNumberFormat="1" applyFont="1" applyBorder="1" applyAlignment="1">
      <alignment horizontal="right"/>
    </xf>
    <xf numFmtId="2" fontId="4" fillId="0" borderId="0" xfId="0" applyNumberFormat="1" applyFont="1" applyBorder="1" applyAlignment="1">
      <alignment/>
    </xf>
    <xf numFmtId="49" fontId="5" fillId="0" borderId="0" xfId="0" applyNumberFormat="1" applyFont="1" applyBorder="1" applyAlignment="1">
      <alignment/>
    </xf>
    <xf numFmtId="2" fontId="5" fillId="0" borderId="0" xfId="0" applyNumberFormat="1" applyFont="1" applyBorder="1" applyAlignment="1">
      <alignment horizontal="centerContinuous"/>
    </xf>
    <xf numFmtId="0" fontId="10" fillId="0" borderId="0" xfId="0" applyFont="1" applyBorder="1" applyAlignment="1">
      <alignment horizontal="centerContinuous"/>
    </xf>
    <xf numFmtId="0" fontId="11" fillId="0" borderId="0" xfId="0" applyFont="1" applyBorder="1" applyAlignment="1">
      <alignment horizontal="centerContinuous"/>
    </xf>
    <xf numFmtId="2" fontId="11" fillId="0" borderId="0" xfId="0" applyNumberFormat="1" applyFont="1" applyBorder="1" applyAlignment="1">
      <alignment horizontal="centerContinuous"/>
    </xf>
    <xf numFmtId="0" fontId="11" fillId="0" borderId="0" xfId="0" applyFont="1" applyBorder="1" applyAlignment="1">
      <alignment/>
    </xf>
    <xf numFmtId="2" fontId="11" fillId="0" borderId="0" xfId="0" applyNumberFormat="1" applyFont="1" applyBorder="1" applyAlignment="1">
      <alignment/>
    </xf>
    <xf numFmtId="0" fontId="11" fillId="0" borderId="0" xfId="0" applyFont="1" applyAlignment="1">
      <alignment/>
    </xf>
    <xf numFmtId="0" fontId="5" fillId="0" borderId="0" xfId="0" applyFont="1" applyBorder="1" applyAlignment="1">
      <alignment/>
    </xf>
    <xf numFmtId="0" fontId="11" fillId="0" borderId="0" xfId="0" applyFont="1" applyBorder="1" applyAlignment="1">
      <alignment/>
    </xf>
    <xf numFmtId="0" fontId="12" fillId="0" borderId="0" xfId="0" applyFont="1" applyAlignment="1">
      <alignment/>
    </xf>
    <xf numFmtId="0" fontId="3" fillId="0" borderId="0" xfId="0" applyFont="1" applyAlignment="1">
      <alignment/>
    </xf>
    <xf numFmtId="6" fontId="3" fillId="0" borderId="0" xfId="0" applyNumberFormat="1" applyFont="1" applyAlignment="1">
      <alignment/>
    </xf>
    <xf numFmtId="0" fontId="12" fillId="0" borderId="3" xfId="0" applyFont="1" applyBorder="1" applyAlignment="1">
      <alignment/>
    </xf>
    <xf numFmtId="0" fontId="3" fillId="0" borderId="3" xfId="0" applyFont="1" applyBorder="1" applyAlignment="1">
      <alignment/>
    </xf>
    <xf numFmtId="8" fontId="3" fillId="0" borderId="0" xfId="0" applyNumberFormat="1" applyFont="1" applyAlignment="1">
      <alignment/>
    </xf>
    <xf numFmtId="0" fontId="12" fillId="0" borderId="0" xfId="0" applyFont="1" applyAlignment="1">
      <alignment horizontal="right"/>
    </xf>
    <xf numFmtId="0" fontId="3" fillId="0" borderId="4" xfId="0" applyFont="1" applyBorder="1" applyAlignment="1">
      <alignment/>
    </xf>
    <xf numFmtId="0" fontId="3" fillId="0" borderId="0" xfId="0" applyFont="1" applyBorder="1" applyAlignment="1">
      <alignment/>
    </xf>
    <xf numFmtId="0" fontId="3" fillId="0" borderId="2" xfId="0" applyFont="1" applyBorder="1" applyAlignment="1">
      <alignment/>
    </xf>
    <xf numFmtId="8" fontId="3" fillId="0" borderId="2" xfId="0" applyNumberFormat="1" applyFont="1" applyBorder="1" applyAlignment="1">
      <alignment/>
    </xf>
    <xf numFmtId="0" fontId="12" fillId="0" borderId="4" xfId="0" applyFont="1" applyBorder="1" applyAlignment="1">
      <alignment/>
    </xf>
    <xf numFmtId="0" fontId="13" fillId="0" borderId="0" xfId="0" applyFont="1" applyAlignment="1">
      <alignment/>
    </xf>
    <xf numFmtId="6" fontId="3" fillId="0" borderId="2" xfId="0" applyNumberFormat="1" applyFont="1" applyBorder="1" applyAlignment="1">
      <alignment/>
    </xf>
    <xf numFmtId="0" fontId="6" fillId="0" borderId="0" xfId="0" applyFont="1" applyBorder="1" applyAlignment="1">
      <alignment/>
    </xf>
    <xf numFmtId="0" fontId="0" fillId="0" borderId="0" xfId="0" applyAlignment="1">
      <alignment/>
    </xf>
    <xf numFmtId="0" fontId="1" fillId="0" borderId="0" xfId="20" applyFont="1" applyBorder="1" applyAlignment="1">
      <alignment/>
    </xf>
    <xf numFmtId="2" fontId="5" fillId="0" borderId="0" xfId="0" applyNumberFormat="1" applyFont="1" applyBorder="1" applyAlignment="1">
      <alignment/>
    </xf>
    <xf numFmtId="167" fontId="3" fillId="0" borderId="0" xfId="0" applyNumberFormat="1" applyFont="1" applyAlignment="1">
      <alignment/>
    </xf>
    <xf numFmtId="2" fontId="1" fillId="0" borderId="0" xfId="20" applyNumberFormat="1" applyBorder="1" applyAlignment="1">
      <alignment/>
    </xf>
    <xf numFmtId="0" fontId="1" fillId="0" borderId="0" xfId="20" applyBorder="1" applyAlignment="1">
      <alignment/>
    </xf>
    <xf numFmtId="0" fontId="1" fillId="0" borderId="0" xfId="20" applyBorder="1" applyAlignment="1">
      <alignment horizontal="right"/>
    </xf>
    <xf numFmtId="0" fontId="9" fillId="0" borderId="0" xfId="0" applyFont="1" applyBorder="1" applyAlignment="1">
      <alignment/>
    </xf>
    <xf numFmtId="0" fontId="9" fillId="0" borderId="2"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114300</xdr:rowOff>
    </xdr:from>
    <xdr:to>
      <xdr:col>9</xdr:col>
      <xdr:colOff>600075</xdr:colOff>
      <xdr:row>13</xdr:row>
      <xdr:rowOff>133350</xdr:rowOff>
    </xdr:to>
    <xdr:pic>
      <xdr:nvPicPr>
        <xdr:cNvPr id="1" name="Picture 1"/>
        <xdr:cNvPicPr preferRelativeResize="1">
          <a:picLocks noChangeAspect="1"/>
        </xdr:cNvPicPr>
      </xdr:nvPicPr>
      <xdr:blipFill>
        <a:blip r:embed="rId1"/>
        <a:stretch>
          <a:fillRect/>
        </a:stretch>
      </xdr:blipFill>
      <xdr:spPr>
        <a:xfrm>
          <a:off x="66675" y="114300"/>
          <a:ext cx="6362700" cy="2000250"/>
        </a:xfrm>
        <a:prstGeom prst="rect">
          <a:avLst/>
        </a:prstGeom>
        <a:noFill/>
        <a:ln w="9525" cmpd="sng">
          <a:noFill/>
        </a:ln>
      </xdr:spPr>
    </xdr:pic>
    <xdr:clientData/>
  </xdr:twoCellAnchor>
  <xdr:twoCellAnchor>
    <xdr:from>
      <xdr:col>0</xdr:col>
      <xdr:colOff>28575</xdr:colOff>
      <xdr:row>33</xdr:row>
      <xdr:rowOff>95250</xdr:rowOff>
    </xdr:from>
    <xdr:to>
      <xdr:col>9</xdr:col>
      <xdr:colOff>552450</xdr:colOff>
      <xdr:row>53</xdr:row>
      <xdr:rowOff>38100</xdr:rowOff>
    </xdr:to>
    <xdr:sp>
      <xdr:nvSpPr>
        <xdr:cNvPr id="2" name="TextBox 3"/>
        <xdr:cNvSpPr txBox="1">
          <a:spLocks noChangeArrowheads="1"/>
        </xdr:cNvSpPr>
      </xdr:nvSpPr>
      <xdr:spPr>
        <a:xfrm>
          <a:off x="28575" y="5400675"/>
          <a:ext cx="6353175" cy="3048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These crop budgets provide an estimate of cost and returns for producing various crops under irrigation. The budgets are developed for a multi-county region. Soil type and productivity, as well as weather conditions, vary considerable across the region. These budgets are intended to be used as a guide. Producers should develop their own budgets. 
        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
        Farm program payments (direct and counter-cyclical payments), are not included in this budget. These payments are tied to historic farm program base acres and payment yields, not to the current crop produced. They are an important component of overall farm profitability but have very little impact on the selection of crops to produce this year, or the comparative profitability of those crops. Loan deficiency payments and marketing loan gains affect crop profitability and therefore, crop selection, if the expected market price is below the loan rate. However, the projected prices are at or above loan for all program crops in these budgets.
        Electricity rates used for irrigation reflect off-peak or controlled electric rates plus demand and other charges for all crops except potatoes. The rate used for potatoes is the regular rate plus demand and other charges. Due to the high value of the potato crop, the potential loss due to the unavailability of irrigation power when needed more than offsets the additional electricity charge.</a:t>
          </a:r>
        </a:p>
      </xdr:txBody>
    </xdr:sp>
    <xdr:clientData/>
  </xdr:twoCellAnchor>
  <xdr:twoCellAnchor editAs="oneCell">
    <xdr:from>
      <xdr:col>3</xdr:col>
      <xdr:colOff>561975</xdr:colOff>
      <xdr:row>53</xdr:row>
      <xdr:rowOff>123825</xdr:rowOff>
    </xdr:from>
    <xdr:to>
      <xdr:col>5</xdr:col>
      <xdr:colOff>600075</xdr:colOff>
      <xdr:row>58</xdr:row>
      <xdr:rowOff>57150</xdr:rowOff>
    </xdr:to>
    <xdr:pic>
      <xdr:nvPicPr>
        <xdr:cNvPr id="3" name="Picture 6"/>
        <xdr:cNvPicPr preferRelativeResize="1">
          <a:picLocks noChangeAspect="1"/>
        </xdr:cNvPicPr>
      </xdr:nvPicPr>
      <xdr:blipFill>
        <a:blip r:embed="rId2"/>
        <a:stretch>
          <a:fillRect/>
        </a:stretch>
      </xdr:blipFill>
      <xdr:spPr>
        <a:xfrm>
          <a:off x="2505075" y="8534400"/>
          <a:ext cx="1333500" cy="704850"/>
        </a:xfrm>
        <a:prstGeom prst="rect">
          <a:avLst/>
        </a:prstGeom>
        <a:noFill/>
        <a:ln w="9525" cmpd="sng">
          <a:noFill/>
        </a:ln>
      </xdr:spPr>
    </xdr:pic>
    <xdr:clientData/>
  </xdr:twoCellAnchor>
  <xdr:twoCellAnchor>
    <xdr:from>
      <xdr:col>3</xdr:col>
      <xdr:colOff>171450</xdr:colOff>
      <xdr:row>19</xdr:row>
      <xdr:rowOff>47625</xdr:rowOff>
    </xdr:from>
    <xdr:to>
      <xdr:col>6</xdr:col>
      <xdr:colOff>514350</xdr:colOff>
      <xdr:row>30</xdr:row>
      <xdr:rowOff>85725</xdr:rowOff>
    </xdr:to>
    <xdr:pic>
      <xdr:nvPicPr>
        <xdr:cNvPr id="4" name="Picture 7"/>
        <xdr:cNvPicPr preferRelativeResize="1">
          <a:picLocks noChangeAspect="1"/>
        </xdr:cNvPicPr>
      </xdr:nvPicPr>
      <xdr:blipFill>
        <a:blip r:embed="rId3"/>
        <a:stretch>
          <a:fillRect/>
        </a:stretch>
      </xdr:blipFill>
      <xdr:spPr>
        <a:xfrm>
          <a:off x="2114550" y="3219450"/>
          <a:ext cx="22860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J47"/>
  <sheetViews>
    <sheetView tabSelected="1" workbookViewId="0" topLeftCell="A1">
      <selection activeCell="B33" sqref="B33"/>
    </sheetView>
  </sheetViews>
  <sheetFormatPr defaultColWidth="9.140625" defaultRowHeight="12.75"/>
  <cols>
    <col min="1" max="53" width="9.7109375" style="3" customWidth="1"/>
    <col min="54" max="16384" width="9.140625" style="3" customWidth="1"/>
  </cols>
  <sheetData>
    <row r="1" spans="1:36" s="2" customFormat="1" ht="12" customHeight="1">
      <c r="A1" s="37"/>
      <c r="B1" s="25"/>
      <c r="C1" s="25"/>
      <c r="D1" s="25"/>
      <c r="E1" s="37"/>
      <c r="F1" s="25"/>
      <c r="G1" s="25"/>
      <c r="H1" s="25"/>
      <c r="I1" s="37"/>
      <c r="J1" s="25"/>
      <c r="K1" s="25"/>
      <c r="L1" s="25"/>
      <c r="M1" s="37"/>
      <c r="N1" s="25"/>
      <c r="O1" s="25"/>
      <c r="P1" s="25"/>
      <c r="Q1" s="37"/>
      <c r="R1" s="25"/>
      <c r="S1" s="25"/>
      <c r="T1" s="25"/>
      <c r="U1" s="37"/>
      <c r="V1" s="25"/>
      <c r="W1" s="25"/>
      <c r="X1" s="25"/>
      <c r="Y1" s="37"/>
      <c r="Z1" s="25"/>
      <c r="AA1" s="25"/>
      <c r="AB1" s="25"/>
      <c r="AC1" s="37"/>
      <c r="AD1" s="25"/>
      <c r="AE1" s="25"/>
      <c r="AF1" s="25"/>
      <c r="AG1" s="37"/>
      <c r="AH1" s="25"/>
      <c r="AI1" s="25"/>
      <c r="AJ1" s="25"/>
    </row>
    <row r="2" spans="1:36" ht="12" customHeight="1">
      <c r="A2" s="38"/>
      <c r="B2" s="39"/>
      <c r="C2" s="14"/>
      <c r="D2" s="40"/>
      <c r="E2" s="38"/>
      <c r="F2" s="39"/>
      <c r="G2" s="14"/>
      <c r="H2" s="40"/>
      <c r="I2" s="38"/>
      <c r="J2" s="39"/>
      <c r="K2" s="14"/>
      <c r="L2" s="40"/>
      <c r="M2" s="38"/>
      <c r="N2" s="39"/>
      <c r="O2" s="14"/>
      <c r="P2" s="40"/>
      <c r="Q2" s="38"/>
      <c r="R2" s="39"/>
      <c r="S2" s="14"/>
      <c r="T2" s="40"/>
      <c r="U2" s="38"/>
      <c r="V2" s="39"/>
      <c r="W2" s="14"/>
      <c r="X2" s="40"/>
      <c r="Y2" s="38"/>
      <c r="Z2" s="39"/>
      <c r="AA2" s="14"/>
      <c r="AB2" s="40"/>
      <c r="AC2" s="38"/>
      <c r="AD2" s="39"/>
      <c r="AE2" s="14"/>
      <c r="AF2" s="40"/>
      <c r="AG2" s="38"/>
      <c r="AH2" s="39"/>
      <c r="AI2" s="38"/>
      <c r="AJ2" s="40"/>
    </row>
    <row r="3" spans="1:36" ht="12" customHeight="1">
      <c r="A3" s="38"/>
      <c r="B3" s="39"/>
      <c r="C3" s="38"/>
      <c r="D3" s="40"/>
      <c r="E3" s="38"/>
      <c r="F3" s="39"/>
      <c r="G3" s="38"/>
      <c r="H3" s="40"/>
      <c r="I3" s="38"/>
      <c r="J3" s="39"/>
      <c r="K3" s="38"/>
      <c r="L3" s="40"/>
      <c r="M3" s="38"/>
      <c r="N3" s="39"/>
      <c r="O3" s="38"/>
      <c r="P3" s="40"/>
      <c r="Q3" s="38"/>
      <c r="R3" s="39"/>
      <c r="S3" s="38"/>
      <c r="T3" s="40"/>
      <c r="U3" s="38"/>
      <c r="V3" s="39"/>
      <c r="W3" s="38"/>
      <c r="X3" s="40"/>
      <c r="Y3" s="38"/>
      <c r="Z3" s="39"/>
      <c r="AA3" s="38"/>
      <c r="AB3" s="40"/>
      <c r="AC3" s="38"/>
      <c r="AD3" s="39"/>
      <c r="AE3" s="38"/>
      <c r="AF3" s="40"/>
      <c r="AG3" s="38"/>
      <c r="AH3" s="39"/>
      <c r="AI3" s="38"/>
      <c r="AJ3" s="40"/>
    </row>
    <row r="4" spans="1:36" ht="12" customHeight="1">
      <c r="A4" s="38"/>
      <c r="B4" s="41"/>
      <c r="C4" s="38"/>
      <c r="D4" s="38"/>
      <c r="E4" s="38"/>
      <c r="F4" s="41"/>
      <c r="G4" s="38"/>
      <c r="H4" s="38"/>
      <c r="I4" s="38"/>
      <c r="J4" s="41"/>
      <c r="K4" s="38"/>
      <c r="L4" s="38"/>
      <c r="M4" s="38"/>
      <c r="N4" s="41"/>
      <c r="O4" s="38"/>
      <c r="P4" s="38"/>
      <c r="Q4" s="38"/>
      <c r="R4" s="41"/>
      <c r="S4" s="38"/>
      <c r="T4" s="38"/>
      <c r="U4" s="38"/>
      <c r="V4" s="41"/>
      <c r="W4" s="38"/>
      <c r="X4" s="38"/>
      <c r="Y4" s="38"/>
      <c r="Z4" s="41"/>
      <c r="AA4" s="38"/>
      <c r="AB4" s="38"/>
      <c r="AC4" s="38"/>
      <c r="AD4" s="41"/>
      <c r="AE4" s="38"/>
      <c r="AF4" s="38"/>
      <c r="AG4" s="38"/>
      <c r="AH4" s="41"/>
      <c r="AI4" s="38"/>
      <c r="AJ4" s="38"/>
    </row>
    <row r="5" spans="1:36" ht="12" customHeight="1">
      <c r="A5" s="38"/>
      <c r="B5" s="42"/>
      <c r="C5" s="38"/>
      <c r="D5" s="38"/>
      <c r="E5" s="38"/>
      <c r="F5" s="43"/>
      <c r="G5" s="38"/>
      <c r="H5" s="38"/>
      <c r="I5" s="38"/>
      <c r="J5" s="42"/>
      <c r="K5" s="40"/>
      <c r="L5" s="40"/>
      <c r="M5" s="38"/>
      <c r="N5" s="42"/>
      <c r="O5" s="38"/>
      <c r="P5" s="40"/>
      <c r="Q5" s="38"/>
      <c r="R5" s="42"/>
      <c r="S5" s="38"/>
      <c r="T5" s="40"/>
      <c r="U5" s="38"/>
      <c r="V5" s="42"/>
      <c r="W5" s="38"/>
      <c r="X5" s="40"/>
      <c r="Y5" s="38"/>
      <c r="Z5" s="42"/>
      <c r="AA5" s="38"/>
      <c r="AB5" s="40"/>
      <c r="AC5" s="38"/>
      <c r="AD5" s="42"/>
      <c r="AE5" s="38"/>
      <c r="AF5" s="40"/>
      <c r="AG5" s="38"/>
      <c r="AH5" s="42"/>
      <c r="AI5" s="38"/>
      <c r="AJ5" s="40"/>
    </row>
    <row r="6" spans="1:36" ht="12" customHeight="1">
      <c r="A6" s="38"/>
      <c r="B6" s="40"/>
      <c r="C6" s="38"/>
      <c r="D6" s="38"/>
      <c r="E6" s="38"/>
      <c r="F6" s="40"/>
      <c r="G6" s="38"/>
      <c r="H6" s="38"/>
      <c r="I6" s="38"/>
      <c r="J6" s="40"/>
      <c r="K6" s="40"/>
      <c r="L6" s="40"/>
      <c r="M6" s="38"/>
      <c r="N6" s="40"/>
      <c r="O6" s="38"/>
      <c r="P6" s="40"/>
      <c r="Q6" s="38"/>
      <c r="R6" s="40"/>
      <c r="S6" s="38"/>
      <c r="T6" s="40"/>
      <c r="U6" s="38"/>
      <c r="V6" s="40"/>
      <c r="W6" s="38"/>
      <c r="X6" s="40"/>
      <c r="Y6" s="38"/>
      <c r="Z6" s="40"/>
      <c r="AA6" s="38"/>
      <c r="AB6" s="40"/>
      <c r="AC6" s="38"/>
      <c r="AD6" s="40"/>
      <c r="AE6" s="38"/>
      <c r="AF6" s="40"/>
      <c r="AG6" s="38"/>
      <c r="AH6" s="40"/>
      <c r="AI6" s="38"/>
      <c r="AJ6" s="40"/>
    </row>
    <row r="7" spans="1:36" ht="12" customHeight="1">
      <c r="A7" s="38"/>
      <c r="B7" s="40"/>
      <c r="C7" s="38"/>
      <c r="D7" s="38"/>
      <c r="E7" s="38"/>
      <c r="F7" s="40"/>
      <c r="G7" s="38"/>
      <c r="H7" s="38"/>
      <c r="I7" s="38"/>
      <c r="J7" s="40"/>
      <c r="K7" s="40"/>
      <c r="L7" s="40"/>
      <c r="M7" s="38"/>
      <c r="N7" s="40"/>
      <c r="O7" s="38"/>
      <c r="P7" s="40"/>
      <c r="Q7" s="38"/>
      <c r="R7" s="40"/>
      <c r="S7" s="38"/>
      <c r="T7" s="40"/>
      <c r="U7" s="38"/>
      <c r="V7" s="40"/>
      <c r="W7" s="38"/>
      <c r="X7" s="40"/>
      <c r="Y7" s="38"/>
      <c r="Z7" s="40"/>
      <c r="AA7" s="38"/>
      <c r="AB7" s="40"/>
      <c r="AC7" s="38"/>
      <c r="AD7" s="40"/>
      <c r="AE7" s="38"/>
      <c r="AF7" s="40"/>
      <c r="AG7" s="38"/>
      <c r="AH7" s="40"/>
      <c r="AI7" s="38"/>
      <c r="AJ7" s="40"/>
    </row>
    <row r="8" spans="1:36" ht="12" customHeight="1">
      <c r="A8" s="38"/>
      <c r="B8" s="44"/>
      <c r="C8" s="38"/>
      <c r="D8" s="38"/>
      <c r="E8" s="38"/>
      <c r="F8" s="44"/>
      <c r="G8" s="38"/>
      <c r="H8" s="38"/>
      <c r="I8" s="38"/>
      <c r="J8" s="44"/>
      <c r="K8" s="38"/>
      <c r="L8" s="38"/>
      <c r="M8" s="38"/>
      <c r="N8" s="44"/>
      <c r="O8" s="38"/>
      <c r="P8" s="38"/>
      <c r="Q8" s="38"/>
      <c r="R8" s="44"/>
      <c r="S8" s="38"/>
      <c r="T8" s="38"/>
      <c r="U8" s="38"/>
      <c r="V8" s="44"/>
      <c r="W8" s="38"/>
      <c r="X8" s="38"/>
      <c r="Y8" s="38"/>
      <c r="Z8" s="44"/>
      <c r="AA8" s="38"/>
      <c r="AB8" s="38"/>
      <c r="AC8" s="38"/>
      <c r="AD8" s="44"/>
      <c r="AE8" s="38"/>
      <c r="AF8" s="38"/>
      <c r="AG8" s="38"/>
      <c r="AH8" s="44"/>
      <c r="AI8" s="38"/>
      <c r="AJ8" s="38"/>
    </row>
    <row r="9" spans="1:36" ht="12" customHeight="1">
      <c r="A9" s="38"/>
      <c r="B9" s="44"/>
      <c r="C9" s="38"/>
      <c r="D9" s="38"/>
      <c r="E9" s="38"/>
      <c r="F9" s="44"/>
      <c r="G9" s="38"/>
      <c r="H9" s="38"/>
      <c r="I9" s="38"/>
      <c r="J9" s="44"/>
      <c r="K9" s="38"/>
      <c r="L9" s="38"/>
      <c r="M9" s="38"/>
      <c r="N9" s="44"/>
      <c r="O9" s="38"/>
      <c r="P9" s="38"/>
      <c r="Q9" s="38"/>
      <c r="R9" s="44"/>
      <c r="S9" s="38"/>
      <c r="T9" s="38"/>
      <c r="U9" s="38"/>
      <c r="V9" s="44"/>
      <c r="W9" s="38"/>
      <c r="X9" s="38"/>
      <c r="Y9" s="38"/>
      <c r="Z9" s="44"/>
      <c r="AA9" s="38"/>
      <c r="AB9" s="38"/>
      <c r="AC9" s="38"/>
      <c r="AD9" s="44"/>
      <c r="AE9" s="38"/>
      <c r="AF9" s="38"/>
      <c r="AG9" s="38"/>
      <c r="AH9" s="44"/>
      <c r="AI9" s="38"/>
      <c r="AJ9" s="38"/>
    </row>
    <row r="10" spans="1:36" ht="12" customHeight="1">
      <c r="A10" s="38"/>
      <c r="B10" s="44"/>
      <c r="C10" s="38"/>
      <c r="D10" s="38"/>
      <c r="E10" s="38"/>
      <c r="F10" s="44"/>
      <c r="G10" s="38"/>
      <c r="H10" s="38"/>
      <c r="I10" s="38"/>
      <c r="J10" s="44"/>
      <c r="K10" s="38"/>
      <c r="L10" s="38"/>
      <c r="M10" s="38"/>
      <c r="N10" s="44"/>
      <c r="O10" s="38"/>
      <c r="P10" s="38"/>
      <c r="Q10" s="38"/>
      <c r="R10" s="44"/>
      <c r="S10" s="38"/>
      <c r="T10" s="38"/>
      <c r="U10" s="38"/>
      <c r="V10" s="44"/>
      <c r="W10" s="38"/>
      <c r="X10" s="38"/>
      <c r="Y10" s="38"/>
      <c r="Z10" s="44"/>
      <c r="AA10" s="38"/>
      <c r="AB10" s="38"/>
      <c r="AC10" s="38"/>
      <c r="AD10" s="44"/>
      <c r="AE10" s="38"/>
      <c r="AF10" s="38"/>
      <c r="AG10" s="38"/>
      <c r="AH10" s="44"/>
      <c r="AI10" s="38"/>
      <c r="AJ10" s="38"/>
    </row>
    <row r="11" spans="1:36" ht="12" customHeight="1">
      <c r="A11" s="38"/>
      <c r="B11" s="44"/>
      <c r="C11" s="38"/>
      <c r="D11" s="38"/>
      <c r="E11" s="38"/>
      <c r="F11" s="44"/>
      <c r="G11" s="38"/>
      <c r="H11" s="38"/>
      <c r="I11" s="38"/>
      <c r="J11" s="44"/>
      <c r="K11" s="38"/>
      <c r="L11" s="38"/>
      <c r="M11" s="38"/>
      <c r="N11" s="44"/>
      <c r="O11" s="38"/>
      <c r="P11" s="38"/>
      <c r="Q11" s="38"/>
      <c r="R11" s="44"/>
      <c r="S11" s="38"/>
      <c r="T11" s="38"/>
      <c r="U11" s="38"/>
      <c r="V11" s="44"/>
      <c r="W11" s="38"/>
      <c r="X11" s="38"/>
      <c r="Y11" s="38"/>
      <c r="Z11" s="44"/>
      <c r="AA11" s="38"/>
      <c r="AB11" s="38"/>
      <c r="AC11" s="38"/>
      <c r="AD11" s="44"/>
      <c r="AE11" s="38"/>
      <c r="AF11" s="38"/>
      <c r="AG11" s="38"/>
      <c r="AH11" s="44"/>
      <c r="AI11" s="38"/>
      <c r="AJ11" s="38"/>
    </row>
    <row r="12" spans="1:36" ht="12" customHeight="1">
      <c r="A12" s="38"/>
      <c r="B12" s="44"/>
      <c r="C12" s="38"/>
      <c r="D12" s="38"/>
      <c r="E12" s="38"/>
      <c r="F12" s="44"/>
      <c r="G12" s="38"/>
      <c r="H12" s="38"/>
      <c r="I12" s="38"/>
      <c r="J12" s="44"/>
      <c r="K12" s="38"/>
      <c r="L12" s="38"/>
      <c r="M12" s="38"/>
      <c r="N12" s="44"/>
      <c r="O12" s="38"/>
      <c r="P12" s="38"/>
      <c r="Q12" s="38"/>
      <c r="R12" s="44"/>
      <c r="S12" s="38"/>
      <c r="T12" s="38"/>
      <c r="U12" s="38"/>
      <c r="V12" s="44"/>
      <c r="W12" s="38"/>
      <c r="X12" s="38"/>
      <c r="Y12" s="38"/>
      <c r="Z12" s="44"/>
      <c r="AA12" s="38"/>
      <c r="AB12" s="38"/>
      <c r="AC12" s="38"/>
      <c r="AD12" s="44"/>
      <c r="AE12" s="38"/>
      <c r="AF12" s="38"/>
      <c r="AG12" s="38"/>
      <c r="AH12" s="44"/>
      <c r="AI12" s="38"/>
      <c r="AJ12" s="38"/>
    </row>
    <row r="13" spans="1:36" ht="12" customHeight="1">
      <c r="A13" s="38"/>
      <c r="B13" s="44"/>
      <c r="C13" s="38"/>
      <c r="D13" s="38"/>
      <c r="E13" s="38"/>
      <c r="F13" s="44"/>
      <c r="G13" s="38"/>
      <c r="H13" s="38"/>
      <c r="I13" s="38"/>
      <c r="J13" s="44"/>
      <c r="K13" s="38"/>
      <c r="L13" s="38"/>
      <c r="M13" s="38"/>
      <c r="N13" s="44"/>
      <c r="O13" s="38"/>
      <c r="P13" s="38"/>
      <c r="Q13" s="38"/>
      <c r="R13" s="44"/>
      <c r="S13" s="38"/>
      <c r="T13" s="38"/>
      <c r="U13" s="38"/>
      <c r="V13" s="44"/>
      <c r="W13" s="38"/>
      <c r="X13" s="38"/>
      <c r="Y13" s="38"/>
      <c r="Z13" s="44"/>
      <c r="AA13" s="38"/>
      <c r="AB13" s="38"/>
      <c r="AC13" s="38"/>
      <c r="AD13" s="44"/>
      <c r="AE13" s="38"/>
      <c r="AF13" s="38"/>
      <c r="AG13" s="38"/>
      <c r="AH13" s="44"/>
      <c r="AI13" s="38"/>
      <c r="AJ13" s="38"/>
    </row>
    <row r="14" spans="1:36" ht="12" customHeight="1">
      <c r="A14" s="38"/>
      <c r="B14" s="44"/>
      <c r="C14" s="38"/>
      <c r="D14" s="38"/>
      <c r="E14" s="38"/>
      <c r="F14" s="44"/>
      <c r="G14" s="38"/>
      <c r="H14" s="38"/>
      <c r="I14" s="38"/>
      <c r="J14" s="47" t="s">
        <v>49</v>
      </c>
      <c r="K14" s="38"/>
      <c r="L14" s="38"/>
      <c r="M14" s="38"/>
      <c r="N14" s="44"/>
      <c r="O14" s="38"/>
      <c r="P14" s="38"/>
      <c r="Q14" s="38"/>
      <c r="R14" s="44"/>
      <c r="S14" s="38"/>
      <c r="T14" s="38"/>
      <c r="U14" s="38"/>
      <c r="V14" s="44"/>
      <c r="W14" s="38"/>
      <c r="X14" s="38"/>
      <c r="Y14" s="38"/>
      <c r="Z14" s="44"/>
      <c r="AA14" s="38"/>
      <c r="AB14" s="38"/>
      <c r="AC14" s="38"/>
      <c r="AD14" s="44"/>
      <c r="AE14" s="38"/>
      <c r="AF14" s="38"/>
      <c r="AG14" s="38"/>
      <c r="AH14" s="44"/>
      <c r="AI14" s="38"/>
      <c r="AJ14" s="38"/>
    </row>
    <row r="15" spans="1:36" ht="12" customHeight="1">
      <c r="A15" s="38"/>
      <c r="B15" s="44"/>
      <c r="C15" s="38"/>
      <c r="D15" s="38"/>
      <c r="E15" s="38"/>
      <c r="F15" s="44"/>
      <c r="G15" s="38"/>
      <c r="H15" s="38"/>
      <c r="I15" s="38"/>
      <c r="K15" s="38"/>
      <c r="L15" s="38"/>
      <c r="M15" s="38"/>
      <c r="N15" s="44"/>
      <c r="O15" s="38"/>
      <c r="P15" s="38"/>
      <c r="Q15" s="38"/>
      <c r="R15" s="44"/>
      <c r="S15" s="38"/>
      <c r="T15" s="38"/>
      <c r="U15" s="38"/>
      <c r="V15" s="44"/>
      <c r="W15" s="38"/>
      <c r="X15" s="38"/>
      <c r="Y15" s="38"/>
      <c r="Z15" s="44"/>
      <c r="AA15" s="38"/>
      <c r="AB15" s="38"/>
      <c r="AC15" s="38"/>
      <c r="AD15" s="44"/>
      <c r="AE15" s="38"/>
      <c r="AF15" s="38"/>
      <c r="AG15" s="38"/>
      <c r="AH15" s="44"/>
      <c r="AI15" s="38"/>
      <c r="AJ15" s="38"/>
    </row>
    <row r="16" spans="1:36" ht="21.75" customHeight="1">
      <c r="A16" s="49" t="s">
        <v>50</v>
      </c>
      <c r="B16" s="48"/>
      <c r="C16" s="14"/>
      <c r="D16" s="14"/>
      <c r="E16" s="14"/>
      <c r="F16" s="48"/>
      <c r="G16" s="14"/>
      <c r="H16" s="14"/>
      <c r="I16" s="14"/>
      <c r="J16" s="48"/>
      <c r="K16" s="55"/>
      <c r="L16" s="55"/>
      <c r="M16" s="38"/>
      <c r="N16" s="44"/>
      <c r="O16" s="38"/>
      <c r="P16" s="38"/>
      <c r="Q16" s="38"/>
      <c r="R16" s="44"/>
      <c r="S16" s="38"/>
      <c r="T16" s="38"/>
      <c r="U16" s="38"/>
      <c r="V16" s="44"/>
      <c r="W16" s="38"/>
      <c r="X16" s="38"/>
      <c r="Y16" s="38"/>
      <c r="Z16" s="44"/>
      <c r="AA16" s="38"/>
      <c r="AB16" s="38"/>
      <c r="AC16" s="38"/>
      <c r="AD16" s="44"/>
      <c r="AE16" s="38"/>
      <c r="AF16" s="38"/>
      <c r="AG16" s="38"/>
      <c r="AH16" s="44"/>
      <c r="AI16" s="38"/>
      <c r="AJ16" s="38"/>
    </row>
    <row r="17" spans="1:36" ht="20.25" customHeight="1">
      <c r="A17" s="49" t="s">
        <v>51</v>
      </c>
      <c r="B17" s="48"/>
      <c r="C17" s="14"/>
      <c r="D17" s="14"/>
      <c r="E17" s="14"/>
      <c r="F17" s="48"/>
      <c r="G17" s="14"/>
      <c r="H17" s="14"/>
      <c r="I17" s="14"/>
      <c r="J17" s="48"/>
      <c r="K17" s="55"/>
      <c r="L17" s="55"/>
      <c r="M17" s="38"/>
      <c r="N17" s="44"/>
      <c r="O17" s="38"/>
      <c r="P17" s="38"/>
      <c r="Q17" s="38"/>
      <c r="R17" s="44"/>
      <c r="S17" s="38"/>
      <c r="T17" s="38"/>
      <c r="U17" s="38"/>
      <c r="V17" s="44"/>
      <c r="W17" s="38"/>
      <c r="X17" s="38"/>
      <c r="Y17" s="38"/>
      <c r="Z17" s="44"/>
      <c r="AA17" s="38"/>
      <c r="AB17" s="38"/>
      <c r="AC17" s="38"/>
      <c r="AD17" s="44"/>
      <c r="AE17" s="38"/>
      <c r="AF17" s="38"/>
      <c r="AG17" s="38"/>
      <c r="AH17" s="44"/>
      <c r="AI17" s="38"/>
      <c r="AJ17" s="38"/>
    </row>
    <row r="18" spans="1:36" ht="12" customHeight="1">
      <c r="A18" s="14"/>
      <c r="B18" s="48"/>
      <c r="C18" s="14"/>
      <c r="D18" s="14"/>
      <c r="E18" s="14"/>
      <c r="F18" s="48"/>
      <c r="G18" s="14"/>
      <c r="H18" s="14"/>
      <c r="I18" s="14"/>
      <c r="J18" s="48"/>
      <c r="K18" s="14"/>
      <c r="L18" s="38"/>
      <c r="M18" s="38"/>
      <c r="N18" s="44"/>
      <c r="O18" s="38"/>
      <c r="P18" s="38"/>
      <c r="Q18" s="38"/>
      <c r="R18" s="44"/>
      <c r="S18" s="38"/>
      <c r="T18" s="38"/>
      <c r="U18" s="38"/>
      <c r="V18" s="44"/>
      <c r="W18" s="38"/>
      <c r="X18" s="38"/>
      <c r="Y18" s="38"/>
      <c r="Z18" s="44"/>
      <c r="AA18" s="38"/>
      <c r="AB18" s="38"/>
      <c r="AC18" s="38"/>
      <c r="AD18" s="44"/>
      <c r="AE18" s="38"/>
      <c r="AF18" s="38"/>
      <c r="AG18" s="38"/>
      <c r="AH18" s="44"/>
      <c r="AI18" s="38"/>
      <c r="AJ18" s="38"/>
    </row>
    <row r="19" spans="1:36" s="54" customFormat="1" ht="15.75" customHeight="1">
      <c r="A19" s="50" t="s">
        <v>52</v>
      </c>
      <c r="B19" s="51"/>
      <c r="C19" s="50"/>
      <c r="D19" s="50"/>
      <c r="E19" s="50"/>
      <c r="F19" s="51"/>
      <c r="G19" s="50"/>
      <c r="H19" s="50"/>
      <c r="I19" s="50"/>
      <c r="J19" s="51"/>
      <c r="K19" s="56"/>
      <c r="L19" s="56"/>
      <c r="M19" s="52"/>
      <c r="N19" s="53"/>
      <c r="O19" s="52"/>
      <c r="P19" s="52"/>
      <c r="Q19" s="52"/>
      <c r="R19" s="53"/>
      <c r="S19" s="52"/>
      <c r="T19" s="52"/>
      <c r="U19" s="52"/>
      <c r="V19" s="53"/>
      <c r="W19" s="52"/>
      <c r="X19" s="52"/>
      <c r="Y19" s="52"/>
      <c r="Z19" s="53"/>
      <c r="AA19" s="52"/>
      <c r="AB19" s="52"/>
      <c r="AC19" s="52"/>
      <c r="AD19" s="53"/>
      <c r="AE19" s="52"/>
      <c r="AF19" s="52"/>
      <c r="AG19" s="52"/>
      <c r="AH19" s="53"/>
      <c r="AI19" s="52"/>
      <c r="AJ19" s="52"/>
    </row>
    <row r="20" spans="1:36" ht="12" customHeight="1">
      <c r="A20" s="38"/>
      <c r="B20" s="45"/>
      <c r="C20" s="38"/>
      <c r="D20" s="38"/>
      <c r="E20" s="38"/>
      <c r="F20" s="45"/>
      <c r="G20" s="38"/>
      <c r="H20" s="38"/>
      <c r="I20" s="38"/>
      <c r="J20" s="45"/>
      <c r="K20" s="38"/>
      <c r="L20" s="38"/>
      <c r="M20" s="38"/>
      <c r="N20" s="45"/>
      <c r="O20" s="38"/>
      <c r="P20" s="38"/>
      <c r="Q20" s="38"/>
      <c r="R20" s="45"/>
      <c r="S20" s="38"/>
      <c r="T20" s="38"/>
      <c r="U20" s="38"/>
      <c r="V20" s="44"/>
      <c r="W20" s="38"/>
      <c r="X20" s="38"/>
      <c r="Y20" s="38"/>
      <c r="Z20" s="45"/>
      <c r="AA20" s="38"/>
      <c r="AB20" s="38"/>
      <c r="AC20" s="38"/>
      <c r="AD20" s="45"/>
      <c r="AE20" s="38"/>
      <c r="AF20" s="38"/>
      <c r="AG20" s="38"/>
      <c r="AH20" s="45"/>
      <c r="AI20" s="38"/>
      <c r="AJ20" s="38"/>
    </row>
    <row r="21" spans="1:36" ht="12" customHeight="1">
      <c r="A21" s="38"/>
      <c r="B21" s="44"/>
      <c r="C21" s="38"/>
      <c r="D21" s="38"/>
      <c r="E21" s="38"/>
      <c r="F21" s="44"/>
      <c r="G21" s="38"/>
      <c r="H21" s="38"/>
      <c r="I21" s="38"/>
      <c r="J21" s="44"/>
      <c r="K21" s="38"/>
      <c r="L21" s="38"/>
      <c r="M21" s="38"/>
      <c r="N21" s="44"/>
      <c r="O21" s="38"/>
      <c r="P21" s="38"/>
      <c r="Q21" s="38"/>
      <c r="R21" s="44"/>
      <c r="S21" s="38"/>
      <c r="T21" s="38"/>
      <c r="U21" s="38"/>
      <c r="V21" s="44"/>
      <c r="W21" s="38"/>
      <c r="X21" s="38"/>
      <c r="Y21" s="38"/>
      <c r="Z21" s="44"/>
      <c r="AA21" s="38"/>
      <c r="AB21" s="38"/>
      <c r="AC21" s="38"/>
      <c r="AD21" s="44"/>
      <c r="AE21" s="38"/>
      <c r="AF21" s="38"/>
      <c r="AG21" s="38"/>
      <c r="AH21" s="44"/>
      <c r="AI21" s="38"/>
      <c r="AJ21" s="38"/>
    </row>
    <row r="22" spans="1:36" ht="12" customHeight="1">
      <c r="A22" s="38"/>
      <c r="B22" s="12"/>
      <c r="C22" s="38"/>
      <c r="D22" s="38"/>
      <c r="E22" s="38"/>
      <c r="F22" s="12"/>
      <c r="G22" s="38"/>
      <c r="H22" s="38"/>
      <c r="I22" s="38"/>
      <c r="J22" s="12"/>
      <c r="K22" s="38"/>
      <c r="L22" s="38"/>
      <c r="M22" s="38"/>
      <c r="N22" s="12"/>
      <c r="O22" s="38"/>
      <c r="P22" s="38"/>
      <c r="Q22" s="38"/>
      <c r="R22" s="12"/>
      <c r="S22" s="38"/>
      <c r="T22" s="38"/>
      <c r="U22" s="38"/>
      <c r="V22" s="12"/>
      <c r="W22" s="38"/>
      <c r="X22" s="38"/>
      <c r="Y22" s="38"/>
      <c r="Z22" s="12"/>
      <c r="AA22" s="38"/>
      <c r="AB22" s="38"/>
      <c r="AC22" s="38"/>
      <c r="AD22" s="12"/>
      <c r="AE22" s="38"/>
      <c r="AF22" s="38"/>
      <c r="AG22" s="38"/>
      <c r="AH22" s="12"/>
      <c r="AI22" s="38"/>
      <c r="AJ22" s="38"/>
    </row>
    <row r="23" spans="1:36" ht="12" customHeight="1">
      <c r="A23" s="38"/>
      <c r="B23" s="44"/>
      <c r="C23" s="38"/>
      <c r="D23" s="38"/>
      <c r="E23" s="38"/>
      <c r="F23" s="44"/>
      <c r="G23" s="38"/>
      <c r="H23" s="38"/>
      <c r="I23" s="38"/>
      <c r="J23" s="44"/>
      <c r="K23" s="38"/>
      <c r="L23" s="38"/>
      <c r="M23" s="38"/>
      <c r="N23" s="44"/>
      <c r="O23" s="38"/>
      <c r="P23" s="38"/>
      <c r="Q23" s="38"/>
      <c r="R23" s="44"/>
      <c r="S23" s="38"/>
      <c r="T23" s="38"/>
      <c r="U23" s="38"/>
      <c r="V23" s="44"/>
      <c r="W23" s="38"/>
      <c r="X23" s="38"/>
      <c r="Y23" s="38"/>
      <c r="Z23" s="44"/>
      <c r="AA23" s="38"/>
      <c r="AB23" s="38"/>
      <c r="AC23" s="38"/>
      <c r="AD23" s="44"/>
      <c r="AE23" s="38"/>
      <c r="AF23" s="38"/>
      <c r="AG23" s="38"/>
      <c r="AH23" s="44"/>
      <c r="AI23" s="38"/>
      <c r="AJ23" s="38"/>
    </row>
    <row r="24" spans="1:36" ht="12" customHeight="1">
      <c r="A24" s="38"/>
      <c r="B24" s="44"/>
      <c r="C24" s="38"/>
      <c r="D24" s="38"/>
      <c r="E24" s="38"/>
      <c r="F24" s="44"/>
      <c r="G24" s="38"/>
      <c r="H24" s="38"/>
      <c r="I24" s="38"/>
      <c r="J24" s="44"/>
      <c r="K24" s="38"/>
      <c r="L24" s="38"/>
      <c r="M24" s="38"/>
      <c r="N24" s="44"/>
      <c r="O24" s="38"/>
      <c r="P24" s="38"/>
      <c r="Q24" s="38"/>
      <c r="R24" s="44"/>
      <c r="S24" s="38"/>
      <c r="T24" s="38"/>
      <c r="U24" s="38"/>
      <c r="V24" s="44"/>
      <c r="W24" s="38"/>
      <c r="X24" s="38"/>
      <c r="Y24" s="38"/>
      <c r="Z24" s="44"/>
      <c r="AA24" s="38"/>
      <c r="AB24" s="38"/>
      <c r="AC24" s="38"/>
      <c r="AD24" s="44"/>
      <c r="AE24" s="38"/>
      <c r="AF24" s="38"/>
      <c r="AG24" s="38"/>
      <c r="AH24" s="44"/>
      <c r="AI24" s="38"/>
      <c r="AJ24" s="38"/>
    </row>
    <row r="25" spans="1:36" ht="12" customHeight="1">
      <c r="A25" s="38"/>
      <c r="B25" s="44"/>
      <c r="C25" s="38"/>
      <c r="D25" s="38"/>
      <c r="E25" s="38"/>
      <c r="F25" s="44"/>
      <c r="G25" s="38"/>
      <c r="H25" s="38"/>
      <c r="I25" s="38"/>
      <c r="J25" s="44"/>
      <c r="K25" s="38"/>
      <c r="L25" s="38"/>
      <c r="M25" s="38"/>
      <c r="N25" s="44"/>
      <c r="O25" s="38"/>
      <c r="P25" s="38"/>
      <c r="Q25" s="38"/>
      <c r="R25" s="44"/>
      <c r="S25" s="38"/>
      <c r="T25" s="38"/>
      <c r="U25" s="38"/>
      <c r="V25" s="44"/>
      <c r="W25" s="38"/>
      <c r="X25" s="38"/>
      <c r="Y25" s="38"/>
      <c r="Z25" s="44"/>
      <c r="AA25" s="38"/>
      <c r="AB25" s="38"/>
      <c r="AC25" s="38"/>
      <c r="AD25" s="44"/>
      <c r="AE25" s="38"/>
      <c r="AF25" s="38"/>
      <c r="AG25" s="38"/>
      <c r="AH25" s="44"/>
      <c r="AI25" s="38"/>
      <c r="AJ25" s="38"/>
    </row>
    <row r="26" spans="1:36" ht="12" customHeight="1">
      <c r="A26" s="38"/>
      <c r="B26" s="44"/>
      <c r="C26" s="38"/>
      <c r="D26" s="38"/>
      <c r="E26" s="38"/>
      <c r="F26" s="44"/>
      <c r="G26" s="38"/>
      <c r="H26" s="38"/>
      <c r="I26" s="38"/>
      <c r="J26" s="44"/>
      <c r="K26" s="38"/>
      <c r="L26" s="38"/>
      <c r="M26" s="38"/>
      <c r="N26" s="44"/>
      <c r="O26" s="38"/>
      <c r="P26" s="38"/>
      <c r="Q26" s="38"/>
      <c r="R26" s="44"/>
      <c r="S26" s="38"/>
      <c r="T26" s="38"/>
      <c r="U26" s="38"/>
      <c r="V26" s="44"/>
      <c r="W26" s="38"/>
      <c r="X26" s="38"/>
      <c r="Y26" s="38"/>
      <c r="Z26" s="44"/>
      <c r="AA26" s="38"/>
      <c r="AB26" s="38"/>
      <c r="AC26" s="38"/>
      <c r="AD26" s="44"/>
      <c r="AE26" s="38"/>
      <c r="AF26" s="38"/>
      <c r="AG26" s="38"/>
      <c r="AH26" s="44"/>
      <c r="AI26" s="38"/>
      <c r="AJ26" s="38"/>
    </row>
    <row r="27" spans="1:36" ht="12" customHeight="1">
      <c r="A27" s="38"/>
      <c r="B27" s="44"/>
      <c r="C27" s="38"/>
      <c r="D27" s="38"/>
      <c r="E27" s="38"/>
      <c r="F27" s="44"/>
      <c r="G27" s="38"/>
      <c r="H27" s="38"/>
      <c r="I27" s="38"/>
      <c r="J27" s="44"/>
      <c r="K27" s="38"/>
      <c r="L27" s="38"/>
      <c r="M27" s="38"/>
      <c r="N27" s="44"/>
      <c r="O27" s="38"/>
      <c r="P27" s="38"/>
      <c r="Q27" s="38"/>
      <c r="R27" s="44"/>
      <c r="S27" s="38"/>
      <c r="T27" s="38"/>
      <c r="U27" s="38"/>
      <c r="V27" s="44"/>
      <c r="W27" s="38"/>
      <c r="X27" s="38"/>
      <c r="Y27" s="38"/>
      <c r="Z27" s="44"/>
      <c r="AA27" s="38"/>
      <c r="AB27" s="38"/>
      <c r="AC27" s="38"/>
      <c r="AD27" s="44"/>
      <c r="AE27" s="38"/>
      <c r="AF27" s="38"/>
      <c r="AG27" s="38"/>
      <c r="AH27" s="44"/>
      <c r="AI27" s="38"/>
      <c r="AJ27" s="38"/>
    </row>
    <row r="28" spans="1:36" ht="12" customHeight="1">
      <c r="A28" s="38"/>
      <c r="B28" s="44"/>
      <c r="C28" s="38"/>
      <c r="D28" s="38"/>
      <c r="E28" s="38"/>
      <c r="F28" s="44"/>
      <c r="G28" s="38"/>
      <c r="H28" s="38"/>
      <c r="I28" s="38"/>
      <c r="J28" s="44"/>
      <c r="K28" s="38"/>
      <c r="L28" s="38"/>
      <c r="M28" s="38"/>
      <c r="N28" s="44"/>
      <c r="O28" s="38"/>
      <c r="P28" s="38"/>
      <c r="Q28" s="38"/>
      <c r="R28" s="44"/>
      <c r="S28" s="38"/>
      <c r="T28" s="38"/>
      <c r="U28" s="38"/>
      <c r="V28" s="44"/>
      <c r="W28" s="38"/>
      <c r="X28" s="38"/>
      <c r="Y28" s="38"/>
      <c r="Z28" s="44"/>
      <c r="AA28" s="38"/>
      <c r="AB28" s="38"/>
      <c r="AC28" s="38"/>
      <c r="AD28" s="44"/>
      <c r="AE28" s="38"/>
      <c r="AF28" s="38"/>
      <c r="AG28" s="38"/>
      <c r="AH28" s="44"/>
      <c r="AI28" s="38"/>
      <c r="AJ28" s="38"/>
    </row>
    <row r="29" spans="1:36" ht="12" customHeight="1">
      <c r="A29" s="38"/>
      <c r="B29" s="44"/>
      <c r="C29" s="38"/>
      <c r="D29" s="38"/>
      <c r="E29" s="38"/>
      <c r="F29" s="44"/>
      <c r="G29" s="38"/>
      <c r="H29" s="38"/>
      <c r="I29" s="38"/>
      <c r="J29" s="44"/>
      <c r="K29" s="38"/>
      <c r="L29" s="38"/>
      <c r="M29" s="38"/>
      <c r="N29" s="44"/>
      <c r="O29" s="38"/>
      <c r="P29" s="38"/>
      <c r="Q29" s="38"/>
      <c r="R29" s="44"/>
      <c r="S29" s="38"/>
      <c r="T29" s="38"/>
      <c r="U29" s="38"/>
      <c r="V29" s="44"/>
      <c r="W29" s="38"/>
      <c r="X29" s="38"/>
      <c r="Y29" s="38"/>
      <c r="Z29" s="44"/>
      <c r="AA29" s="38"/>
      <c r="AB29" s="38"/>
      <c r="AC29" s="38"/>
      <c r="AD29" s="44"/>
      <c r="AE29" s="38"/>
      <c r="AF29" s="38"/>
      <c r="AG29" s="38"/>
      <c r="AH29" s="44"/>
      <c r="AI29" s="38"/>
      <c r="AJ29" s="38"/>
    </row>
    <row r="30" spans="1:36" ht="12" customHeight="1">
      <c r="A30" s="38"/>
      <c r="B30" s="44"/>
      <c r="C30" s="38"/>
      <c r="D30" s="38"/>
      <c r="E30" s="38"/>
      <c r="F30" s="44"/>
      <c r="G30" s="38"/>
      <c r="H30" s="38"/>
      <c r="I30" s="38"/>
      <c r="J30" s="44"/>
      <c r="K30" s="38"/>
      <c r="L30" s="38"/>
      <c r="M30" s="38"/>
      <c r="N30" s="44"/>
      <c r="O30" s="38"/>
      <c r="P30" s="38"/>
      <c r="Q30" s="38"/>
      <c r="R30" s="44"/>
      <c r="S30" s="38"/>
      <c r="T30" s="38"/>
      <c r="U30" s="38"/>
      <c r="V30" s="44"/>
      <c r="W30" s="38"/>
      <c r="X30" s="38"/>
      <c r="Y30" s="38"/>
      <c r="Z30" s="44"/>
      <c r="AA30" s="38"/>
      <c r="AB30" s="38"/>
      <c r="AC30" s="38"/>
      <c r="AD30" s="44"/>
      <c r="AE30" s="38"/>
      <c r="AF30" s="38"/>
      <c r="AG30" s="38"/>
      <c r="AH30" s="44"/>
      <c r="AI30" s="38"/>
      <c r="AJ30" s="38"/>
    </row>
    <row r="31" spans="1:36" ht="12" customHeight="1">
      <c r="A31" s="38"/>
      <c r="B31" s="44"/>
      <c r="C31" s="38"/>
      <c r="D31" s="38"/>
      <c r="E31" s="38"/>
      <c r="F31" s="44"/>
      <c r="G31" s="38"/>
      <c r="H31" s="38"/>
      <c r="I31" s="38"/>
      <c r="J31" s="44"/>
      <c r="K31" s="38"/>
      <c r="L31" s="38"/>
      <c r="M31" s="38"/>
      <c r="N31" s="44"/>
      <c r="O31" s="38"/>
      <c r="P31" s="38"/>
      <c r="Q31" s="38"/>
      <c r="R31" s="44"/>
      <c r="S31" s="38"/>
      <c r="T31" s="38"/>
      <c r="U31" s="38"/>
      <c r="V31" s="44"/>
      <c r="W31" s="38"/>
      <c r="X31" s="38"/>
      <c r="Y31" s="38"/>
      <c r="Z31" s="44"/>
      <c r="AA31" s="38"/>
      <c r="AB31" s="38"/>
      <c r="AC31" s="38"/>
      <c r="AD31" s="44"/>
      <c r="AE31" s="38"/>
      <c r="AF31" s="38"/>
      <c r="AG31" s="38"/>
      <c r="AH31" s="44"/>
      <c r="AI31" s="38"/>
      <c r="AJ31" s="38"/>
    </row>
    <row r="32" spans="1:36" ht="12" customHeight="1">
      <c r="A32" s="55"/>
      <c r="B32" s="76" t="s">
        <v>53</v>
      </c>
      <c r="C32" s="72"/>
      <c r="D32" s="73" t="s">
        <v>54</v>
      </c>
      <c r="E32" s="71"/>
      <c r="F32" s="76" t="s">
        <v>55</v>
      </c>
      <c r="G32" s="71"/>
      <c r="H32" s="77" t="s">
        <v>56</v>
      </c>
      <c r="I32" s="71"/>
      <c r="J32" s="74"/>
      <c r="K32" s="38"/>
      <c r="L32" s="38"/>
      <c r="M32" s="38"/>
      <c r="N32" s="44"/>
      <c r="O32" s="38"/>
      <c r="P32" s="38"/>
      <c r="Q32" s="38"/>
      <c r="R32" s="44"/>
      <c r="S32" s="38"/>
      <c r="T32" s="38"/>
      <c r="U32" s="38"/>
      <c r="V32" s="44"/>
      <c r="W32" s="38"/>
      <c r="X32" s="38"/>
      <c r="Y32" s="38"/>
      <c r="Z32" s="44"/>
      <c r="AA32" s="38"/>
      <c r="AB32" s="38"/>
      <c r="AC32" s="38"/>
      <c r="AD32" s="44"/>
      <c r="AE32" s="38"/>
      <c r="AF32" s="38"/>
      <c r="AG32" s="38"/>
      <c r="AH32" s="44"/>
      <c r="AI32" s="38"/>
      <c r="AJ32" s="38"/>
    </row>
    <row r="33" spans="1:36" ht="12" customHeight="1">
      <c r="A33" s="55"/>
      <c r="B33" s="76" t="s">
        <v>120</v>
      </c>
      <c r="C33" s="71"/>
      <c r="D33" s="77" t="s">
        <v>61</v>
      </c>
      <c r="F33" s="77" t="s">
        <v>58</v>
      </c>
      <c r="H33" s="77" t="s">
        <v>59</v>
      </c>
      <c r="J33" s="78" t="s">
        <v>62</v>
      </c>
      <c r="K33" s="38"/>
      <c r="L33" s="38"/>
      <c r="M33" s="38"/>
      <c r="N33" s="44"/>
      <c r="O33" s="38"/>
      <c r="P33" s="38"/>
      <c r="Q33" s="38"/>
      <c r="R33" s="44"/>
      <c r="S33" s="38"/>
      <c r="T33" s="38"/>
      <c r="U33" s="38"/>
      <c r="V33" s="44"/>
      <c r="W33" s="38"/>
      <c r="X33" s="38"/>
      <c r="Y33" s="38"/>
      <c r="Z33" s="44"/>
      <c r="AA33" s="38"/>
      <c r="AB33" s="38"/>
      <c r="AC33" s="38"/>
      <c r="AD33" s="44"/>
      <c r="AE33" s="38"/>
      <c r="AF33" s="38"/>
      <c r="AG33" s="38"/>
      <c r="AH33" s="44"/>
      <c r="AI33" s="38"/>
      <c r="AJ33" s="38"/>
    </row>
    <row r="34" spans="1:36" ht="12" customHeight="1">
      <c r="A34" s="38"/>
      <c r="B34" s="44"/>
      <c r="C34" s="38"/>
      <c r="D34" s="38"/>
      <c r="E34" s="38"/>
      <c r="F34" s="44"/>
      <c r="G34" s="38"/>
      <c r="H34" s="38"/>
      <c r="I34" s="38"/>
      <c r="J34" s="44"/>
      <c r="K34" s="38"/>
      <c r="L34" s="38"/>
      <c r="M34" s="38"/>
      <c r="N34" s="44"/>
      <c r="O34" s="38"/>
      <c r="P34" s="38"/>
      <c r="Q34" s="38"/>
      <c r="R34" s="44"/>
      <c r="S34" s="38"/>
      <c r="T34" s="38"/>
      <c r="U34" s="38"/>
      <c r="V34" s="44"/>
      <c r="W34" s="38"/>
      <c r="X34" s="38"/>
      <c r="Y34" s="38"/>
      <c r="Z34" s="44"/>
      <c r="AA34" s="38"/>
      <c r="AB34" s="38"/>
      <c r="AC34" s="38"/>
      <c r="AD34" s="44"/>
      <c r="AE34" s="38"/>
      <c r="AF34" s="38"/>
      <c r="AG34" s="38"/>
      <c r="AH34" s="44"/>
      <c r="AI34" s="38"/>
      <c r="AJ34" s="38"/>
    </row>
    <row r="35" spans="1:36" ht="12" customHeight="1">
      <c r="A35" s="38"/>
      <c r="B35" s="44"/>
      <c r="C35" s="38"/>
      <c r="D35" s="38"/>
      <c r="E35" s="38"/>
      <c r="F35" s="44"/>
      <c r="G35" s="38"/>
      <c r="H35" s="38"/>
      <c r="I35" s="38"/>
      <c r="J35" s="44"/>
      <c r="K35" s="38"/>
      <c r="L35" s="38"/>
      <c r="M35" s="38"/>
      <c r="N35" s="44"/>
      <c r="O35" s="38"/>
      <c r="P35" s="38"/>
      <c r="Q35" s="38"/>
      <c r="R35" s="44"/>
      <c r="S35" s="38"/>
      <c r="T35" s="38"/>
      <c r="U35" s="38"/>
      <c r="V35" s="44"/>
      <c r="W35" s="38"/>
      <c r="X35" s="38"/>
      <c r="Y35" s="38"/>
      <c r="Z35" s="44"/>
      <c r="AA35" s="38"/>
      <c r="AB35" s="38"/>
      <c r="AC35" s="38"/>
      <c r="AD35" s="44"/>
      <c r="AE35" s="38"/>
      <c r="AF35" s="38"/>
      <c r="AG35" s="38"/>
      <c r="AH35" s="44"/>
      <c r="AI35" s="38"/>
      <c r="AJ35" s="38"/>
    </row>
    <row r="36" spans="1:36" ht="12" customHeight="1">
      <c r="A36" s="38"/>
      <c r="B36" s="44"/>
      <c r="C36" s="38"/>
      <c r="D36" s="38"/>
      <c r="E36" s="38"/>
      <c r="F36" s="44"/>
      <c r="G36" s="38"/>
      <c r="H36" s="38"/>
      <c r="I36" s="38"/>
      <c r="J36" s="44"/>
      <c r="K36" s="38"/>
      <c r="L36" s="38"/>
      <c r="M36" s="38"/>
      <c r="N36" s="44"/>
      <c r="O36" s="38"/>
      <c r="P36" s="38"/>
      <c r="Q36" s="38"/>
      <c r="R36" s="44"/>
      <c r="S36" s="38"/>
      <c r="T36" s="38"/>
      <c r="U36" s="38"/>
      <c r="V36" s="44"/>
      <c r="W36" s="38"/>
      <c r="X36" s="38"/>
      <c r="Y36" s="38"/>
      <c r="Z36" s="44"/>
      <c r="AA36" s="38"/>
      <c r="AB36" s="38"/>
      <c r="AC36" s="38"/>
      <c r="AD36" s="44"/>
      <c r="AE36" s="38"/>
      <c r="AF36" s="38"/>
      <c r="AG36" s="38"/>
      <c r="AH36" s="44"/>
      <c r="AI36" s="38"/>
      <c r="AJ36" s="38"/>
    </row>
    <row r="37" spans="1:36" ht="12" customHeight="1">
      <c r="A37" s="38"/>
      <c r="B37" s="44"/>
      <c r="C37" s="38"/>
      <c r="D37" s="38"/>
      <c r="E37" s="38"/>
      <c r="F37" s="44"/>
      <c r="G37" s="38"/>
      <c r="H37" s="38"/>
      <c r="I37" s="38"/>
      <c r="J37" s="44"/>
      <c r="K37" s="38"/>
      <c r="L37" s="38"/>
      <c r="M37" s="38"/>
      <c r="N37" s="44"/>
      <c r="O37" s="38"/>
      <c r="P37" s="38"/>
      <c r="Q37" s="38"/>
      <c r="R37" s="44"/>
      <c r="S37" s="38"/>
      <c r="T37" s="38"/>
      <c r="U37" s="38"/>
      <c r="V37" s="44"/>
      <c r="W37" s="38"/>
      <c r="X37" s="38"/>
      <c r="Y37" s="38"/>
      <c r="Z37" s="44"/>
      <c r="AA37" s="38"/>
      <c r="AB37" s="38"/>
      <c r="AC37" s="38"/>
      <c r="AD37" s="44"/>
      <c r="AE37" s="38"/>
      <c r="AF37" s="38"/>
      <c r="AG37" s="38"/>
      <c r="AH37" s="44"/>
      <c r="AI37" s="38"/>
      <c r="AJ37" s="38"/>
    </row>
    <row r="38" spans="1:36" ht="12" customHeight="1">
      <c r="A38" s="38"/>
      <c r="B38" s="44"/>
      <c r="C38" s="38"/>
      <c r="D38" s="38"/>
      <c r="E38" s="38"/>
      <c r="F38" s="44"/>
      <c r="G38" s="38"/>
      <c r="H38" s="38"/>
      <c r="I38" s="38"/>
      <c r="J38" s="44"/>
      <c r="K38" s="38"/>
      <c r="L38" s="38"/>
      <c r="M38" s="38"/>
      <c r="N38" s="44"/>
      <c r="O38" s="38"/>
      <c r="P38" s="38"/>
      <c r="Q38" s="38"/>
      <c r="R38" s="44"/>
      <c r="S38" s="38"/>
      <c r="T38" s="38"/>
      <c r="U38" s="38"/>
      <c r="V38" s="44"/>
      <c r="W38" s="38"/>
      <c r="X38" s="38"/>
      <c r="Y38" s="38"/>
      <c r="Z38" s="44"/>
      <c r="AA38" s="38"/>
      <c r="AB38" s="38"/>
      <c r="AC38" s="38"/>
      <c r="AD38" s="44"/>
      <c r="AE38" s="38"/>
      <c r="AF38" s="38"/>
      <c r="AG38" s="38"/>
      <c r="AH38" s="44"/>
      <c r="AI38" s="38"/>
      <c r="AJ38" s="38"/>
    </row>
    <row r="39" spans="1:36" ht="12" customHeight="1">
      <c r="A39" s="38"/>
      <c r="B39" s="44"/>
      <c r="C39" s="38"/>
      <c r="D39" s="38"/>
      <c r="E39" s="38"/>
      <c r="F39" s="44"/>
      <c r="G39" s="38"/>
      <c r="H39" s="38"/>
      <c r="I39" s="38"/>
      <c r="J39" s="44"/>
      <c r="K39" s="38"/>
      <c r="L39" s="38"/>
      <c r="M39" s="38"/>
      <c r="N39" s="44"/>
      <c r="O39" s="38"/>
      <c r="P39" s="38"/>
      <c r="Q39" s="38"/>
      <c r="R39" s="44"/>
      <c r="S39" s="38"/>
      <c r="T39" s="38"/>
      <c r="U39" s="38"/>
      <c r="V39" s="44"/>
      <c r="W39" s="38"/>
      <c r="X39" s="38"/>
      <c r="Y39" s="38"/>
      <c r="Z39" s="44"/>
      <c r="AA39" s="38"/>
      <c r="AB39" s="38"/>
      <c r="AC39" s="38"/>
      <c r="AD39" s="44"/>
      <c r="AE39" s="38"/>
      <c r="AF39" s="38"/>
      <c r="AG39" s="38"/>
      <c r="AH39" s="44"/>
      <c r="AI39" s="38"/>
      <c r="AJ39" s="38"/>
    </row>
    <row r="40" spans="1:36" ht="12" customHeight="1">
      <c r="A40" s="38"/>
      <c r="B40" s="44"/>
      <c r="C40" s="38"/>
      <c r="D40" s="38"/>
      <c r="E40" s="38"/>
      <c r="F40" s="44"/>
      <c r="G40" s="38"/>
      <c r="H40" s="38"/>
      <c r="I40" s="38"/>
      <c r="J40" s="44"/>
      <c r="K40" s="38"/>
      <c r="L40" s="38"/>
      <c r="M40" s="38"/>
      <c r="N40" s="44"/>
      <c r="O40" s="38"/>
      <c r="P40" s="38"/>
      <c r="Q40" s="38"/>
      <c r="R40" s="44"/>
      <c r="S40" s="38"/>
      <c r="T40" s="38"/>
      <c r="U40" s="38"/>
      <c r="V40" s="44"/>
      <c r="W40" s="38"/>
      <c r="X40" s="38"/>
      <c r="Y40" s="38"/>
      <c r="Z40" s="44"/>
      <c r="AA40" s="38"/>
      <c r="AB40" s="38"/>
      <c r="AC40" s="38"/>
      <c r="AD40" s="44"/>
      <c r="AE40" s="38"/>
      <c r="AF40" s="38"/>
      <c r="AG40" s="38"/>
      <c r="AH40" s="44"/>
      <c r="AI40" s="38"/>
      <c r="AJ40" s="38"/>
    </row>
    <row r="41" spans="1:36" ht="12" customHeight="1">
      <c r="A41" s="37"/>
      <c r="B41" s="46"/>
      <c r="C41" s="37"/>
      <c r="D41" s="37"/>
      <c r="E41" s="37"/>
      <c r="F41" s="46"/>
      <c r="G41" s="37"/>
      <c r="H41" s="37"/>
      <c r="I41" s="37"/>
      <c r="J41" s="46"/>
      <c r="K41" s="37"/>
      <c r="L41" s="37"/>
      <c r="M41" s="38"/>
      <c r="N41" s="46"/>
      <c r="O41" s="38"/>
      <c r="P41" s="37"/>
      <c r="Q41" s="38"/>
      <c r="R41" s="46"/>
      <c r="S41" s="38"/>
      <c r="T41" s="37"/>
      <c r="U41" s="38"/>
      <c r="V41" s="46"/>
      <c r="W41" s="38"/>
      <c r="X41" s="37"/>
      <c r="Y41" s="38"/>
      <c r="Z41" s="46"/>
      <c r="AA41" s="38"/>
      <c r="AB41" s="37"/>
      <c r="AC41" s="38"/>
      <c r="AD41" s="46"/>
      <c r="AE41" s="38"/>
      <c r="AF41" s="37"/>
      <c r="AG41" s="38"/>
      <c r="AH41" s="46"/>
      <c r="AI41" s="38"/>
      <c r="AJ41" s="37"/>
    </row>
    <row r="42" spans="1:36" ht="12" customHeight="1">
      <c r="A42" s="38"/>
      <c r="B42" s="44"/>
      <c r="C42" s="38"/>
      <c r="D42" s="38"/>
      <c r="E42" s="38"/>
      <c r="F42" s="44"/>
      <c r="G42" s="38"/>
      <c r="H42" s="38"/>
      <c r="I42" s="38"/>
      <c r="J42" s="44"/>
      <c r="K42" s="38"/>
      <c r="L42" s="38"/>
      <c r="M42" s="38"/>
      <c r="N42" s="44"/>
      <c r="O42" s="38"/>
      <c r="P42" s="38"/>
      <c r="Q42" s="38"/>
      <c r="R42" s="44"/>
      <c r="S42" s="38"/>
      <c r="T42" s="38"/>
      <c r="U42" s="38"/>
      <c r="V42" s="44"/>
      <c r="W42" s="38"/>
      <c r="X42" s="38"/>
      <c r="Y42" s="38"/>
      <c r="Z42" s="44"/>
      <c r="AA42" s="38"/>
      <c r="AB42" s="38"/>
      <c r="AC42" s="38"/>
      <c r="AD42" s="44"/>
      <c r="AE42" s="38"/>
      <c r="AF42" s="38"/>
      <c r="AG42" s="38"/>
      <c r="AH42" s="44"/>
      <c r="AI42" s="38"/>
      <c r="AJ42" s="38"/>
    </row>
    <row r="43" spans="1:36" ht="12" customHeight="1">
      <c r="A43" s="38"/>
      <c r="B43" s="44"/>
      <c r="C43" s="38"/>
      <c r="D43" s="38"/>
      <c r="E43" s="38"/>
      <c r="F43" s="44"/>
      <c r="G43" s="38"/>
      <c r="H43" s="38"/>
      <c r="I43" s="38"/>
      <c r="J43" s="44"/>
      <c r="K43" s="38"/>
      <c r="L43" s="38"/>
      <c r="M43" s="38"/>
      <c r="N43" s="44"/>
      <c r="O43" s="38"/>
      <c r="P43" s="38"/>
      <c r="Q43" s="38"/>
      <c r="R43" s="44"/>
      <c r="S43" s="38"/>
      <c r="T43" s="38"/>
      <c r="U43" s="38"/>
      <c r="V43" s="44"/>
      <c r="W43" s="38"/>
      <c r="X43" s="38"/>
      <c r="Y43" s="38"/>
      <c r="Z43" s="44"/>
      <c r="AA43" s="38"/>
      <c r="AB43" s="38"/>
      <c r="AC43" s="38"/>
      <c r="AD43" s="44"/>
      <c r="AE43" s="38"/>
      <c r="AF43" s="38"/>
      <c r="AG43" s="38"/>
      <c r="AH43" s="44"/>
      <c r="AI43" s="38"/>
      <c r="AJ43" s="38"/>
    </row>
    <row r="44" spans="1:36" ht="12" customHeight="1">
      <c r="A44" s="38"/>
      <c r="B44" s="44"/>
      <c r="C44" s="38"/>
      <c r="D44" s="38"/>
      <c r="E44" s="38"/>
      <c r="F44" s="44"/>
      <c r="G44" s="38"/>
      <c r="H44" s="38"/>
      <c r="I44" s="38"/>
      <c r="J44" s="44"/>
      <c r="K44" s="38"/>
      <c r="L44" s="38"/>
      <c r="M44" s="38"/>
      <c r="N44" s="44"/>
      <c r="O44" s="38"/>
      <c r="P44" s="38"/>
      <c r="Q44" s="38"/>
      <c r="R44" s="44"/>
      <c r="S44" s="38"/>
      <c r="T44" s="38"/>
      <c r="U44" s="38"/>
      <c r="V44" s="44"/>
      <c r="W44" s="38"/>
      <c r="X44" s="38"/>
      <c r="Y44" s="38"/>
      <c r="Z44" s="44"/>
      <c r="AA44" s="38"/>
      <c r="AB44" s="38"/>
      <c r="AC44" s="38"/>
      <c r="AD44" s="44"/>
      <c r="AE44" s="38"/>
      <c r="AF44" s="38"/>
      <c r="AG44" s="38"/>
      <c r="AH44" s="44"/>
      <c r="AI44" s="38"/>
      <c r="AJ44" s="38"/>
    </row>
    <row r="45" spans="1:36" ht="12" customHeight="1">
      <c r="A45" s="38"/>
      <c r="B45" s="44"/>
      <c r="C45" s="38"/>
      <c r="D45" s="38"/>
      <c r="E45" s="38"/>
      <c r="F45" s="44"/>
      <c r="G45" s="38"/>
      <c r="H45" s="38"/>
      <c r="I45" s="38"/>
      <c r="J45" s="44"/>
      <c r="K45" s="38"/>
      <c r="L45" s="38"/>
      <c r="M45" s="38"/>
      <c r="N45" s="44"/>
      <c r="O45" s="38"/>
      <c r="P45" s="38"/>
      <c r="Q45" s="38"/>
      <c r="R45" s="44"/>
      <c r="S45" s="38"/>
      <c r="T45" s="38"/>
      <c r="U45" s="38"/>
      <c r="V45" s="44"/>
      <c r="W45" s="38"/>
      <c r="X45" s="38"/>
      <c r="Y45" s="38"/>
      <c r="Z45" s="44"/>
      <c r="AA45" s="38"/>
      <c r="AB45" s="38"/>
      <c r="AC45" s="38"/>
      <c r="AD45" s="44"/>
      <c r="AE45" s="38"/>
      <c r="AF45" s="38"/>
      <c r="AG45" s="38"/>
      <c r="AH45" s="44"/>
      <c r="AI45" s="38"/>
      <c r="AJ45" s="38"/>
    </row>
    <row r="46" spans="1:36" ht="12" customHeight="1">
      <c r="A46" s="38"/>
      <c r="B46" s="44"/>
      <c r="C46" s="38"/>
      <c r="D46" s="38"/>
      <c r="E46" s="38"/>
      <c r="F46" s="44"/>
      <c r="G46" s="38"/>
      <c r="H46" s="38"/>
      <c r="I46" s="38"/>
      <c r="J46" s="44"/>
      <c r="K46" s="38"/>
      <c r="L46" s="38"/>
      <c r="M46" s="38"/>
      <c r="N46" s="44"/>
      <c r="O46" s="38"/>
      <c r="P46" s="38"/>
      <c r="Q46" s="38"/>
      <c r="R46" s="44"/>
      <c r="S46" s="38"/>
      <c r="T46" s="38"/>
      <c r="U46" s="38"/>
      <c r="V46" s="44"/>
      <c r="W46" s="38"/>
      <c r="X46" s="38"/>
      <c r="Y46" s="38"/>
      <c r="Z46" s="44"/>
      <c r="AA46" s="38"/>
      <c r="AB46" s="38"/>
      <c r="AC46" s="38"/>
      <c r="AD46" s="44"/>
      <c r="AE46" s="38"/>
      <c r="AF46" s="38"/>
      <c r="AG46" s="38"/>
      <c r="AH46" s="44"/>
      <c r="AI46" s="38"/>
      <c r="AJ46" s="38"/>
    </row>
    <row r="47" spans="1:36" ht="12">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row>
    <row r="55" ht="12"/>
    <row r="56" ht="12"/>
    <row r="57" ht="12"/>
    <row r="58" ht="12"/>
  </sheetData>
  <sheetProtection sheet="1" objects="1" scenarios="1"/>
  <hyperlinks>
    <hyperlink ref="D32" location="'Alfalfa Seeding'!A1" display="Alfalfa Seeding"/>
    <hyperlink ref="B32" location="Alfalfa!A1" display="Alfalfa"/>
    <hyperlink ref="F32" location="'Corn Grain'!A1" display="Corn Grain"/>
    <hyperlink ref="H32" location="'Corn Silage'!A1" display="Corn Silage"/>
    <hyperlink ref="D33" location="Potatoes!A1" display="Potatoes"/>
    <hyperlink ref="F33" location="'Malting Barley'!A1" display="Malting Barley"/>
    <hyperlink ref="H33" location="Soybeans!A1" display="Soybeans"/>
    <hyperlink ref="J33" location="'Spring Wheat'!A1" display="Spring Wheat "/>
    <hyperlink ref="B33" location="'Dry Beans'!A1" display="Dry Beans"/>
  </hyperlinks>
  <printOptions horizontalCentered="1"/>
  <pageMargins left="0.25" right="0.25" top="0.5" bottom="0.5" header="0" footer="0"/>
  <pageSetup fitToHeight="1" fitToWidth="1" horizontalDpi="600" verticalDpi="600" orientation="portrait" scale="99" r:id="rId2"/>
  <drawing r:id="rId1"/>
</worksheet>
</file>

<file path=xl/worksheets/sheet10.xml><?xml version="1.0" encoding="utf-8"?>
<worksheet xmlns="http://schemas.openxmlformats.org/spreadsheetml/2006/main" xmlns:r="http://schemas.openxmlformats.org/officeDocument/2006/relationships">
  <dimension ref="A1:D47"/>
  <sheetViews>
    <sheetView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3" t="s">
        <v>38</v>
      </c>
      <c r="B1" s="22"/>
      <c r="C1" s="22"/>
      <c r="D1" s="22"/>
    </row>
    <row r="2" spans="1:4" s="26" customFormat="1" ht="12.75" customHeight="1">
      <c r="A2" s="22"/>
      <c r="B2" s="22"/>
      <c r="C2" s="22"/>
      <c r="D2" s="22"/>
    </row>
    <row r="3" spans="1:4" s="19" customFormat="1" ht="12.75">
      <c r="A3" s="2"/>
      <c r="B3" s="16" t="s">
        <v>44</v>
      </c>
      <c r="C3" s="17"/>
      <c r="D3" s="18" t="s">
        <v>31</v>
      </c>
    </row>
    <row r="4" spans="1:4" s="19" customFormat="1" ht="12.75">
      <c r="A4" s="2"/>
      <c r="B4" s="20" t="s">
        <v>30</v>
      </c>
      <c r="C4" s="2"/>
      <c r="D4" s="21" t="s">
        <v>32</v>
      </c>
    </row>
    <row r="5" spans="1:4" ht="12.75">
      <c r="A5" s="3" t="s">
        <v>0</v>
      </c>
      <c r="B5" s="5">
        <v>60</v>
      </c>
      <c r="D5" s="31">
        <v>0</v>
      </c>
    </row>
    <row r="6" spans="1:4" ht="12.75">
      <c r="A6" s="3" t="s">
        <v>1</v>
      </c>
      <c r="B6" s="6">
        <v>5.1</v>
      </c>
      <c r="D6" s="31">
        <v>0</v>
      </c>
    </row>
    <row r="7" spans="2:4" ht="12.75">
      <c r="B7" s="4"/>
      <c r="D7" s="24"/>
    </row>
    <row r="8" spans="2:4" ht="12.75">
      <c r="B8" s="4"/>
      <c r="D8" s="24"/>
    </row>
    <row r="9" spans="1:4" ht="12.75">
      <c r="A9" s="3" t="s">
        <v>2</v>
      </c>
      <c r="B9" s="8">
        <f>B5*B6</f>
        <v>306</v>
      </c>
      <c r="C9" s="8"/>
      <c r="D9" s="8">
        <f>D5*D6</f>
        <v>0</v>
      </c>
    </row>
    <row r="10" spans="2:4" ht="12.75">
      <c r="B10" s="8"/>
      <c r="D10" s="24"/>
    </row>
    <row r="11" spans="1:4" ht="12.75">
      <c r="A11" s="3" t="s">
        <v>3</v>
      </c>
      <c r="B11" s="8"/>
      <c r="D11" s="24"/>
    </row>
    <row r="12" spans="1:4" ht="12.75">
      <c r="A12" s="3" t="s">
        <v>4</v>
      </c>
      <c r="B12" s="8">
        <v>33.6</v>
      </c>
      <c r="D12" s="32">
        <v>0</v>
      </c>
    </row>
    <row r="13" spans="1:4" ht="12.75">
      <c r="A13" s="3" t="s">
        <v>5</v>
      </c>
      <c r="B13" s="8">
        <v>9</v>
      </c>
      <c r="D13" s="31">
        <v>0</v>
      </c>
    </row>
    <row r="14" spans="1:4" ht="12.75">
      <c r="A14" s="3" t="s">
        <v>6</v>
      </c>
      <c r="B14" s="8">
        <v>0</v>
      </c>
      <c r="D14" s="31">
        <v>0</v>
      </c>
    </row>
    <row r="15" spans="1:4" ht="12.75">
      <c r="A15" s="3" t="s">
        <v>7</v>
      </c>
      <c r="B15" s="8">
        <v>0</v>
      </c>
      <c r="D15" s="31">
        <v>0</v>
      </c>
    </row>
    <row r="16" spans="1:4" ht="12.75">
      <c r="A16" s="3" t="s">
        <v>8</v>
      </c>
      <c r="B16" s="8">
        <v>19.78</v>
      </c>
      <c r="D16" s="31">
        <v>0</v>
      </c>
    </row>
    <row r="17" spans="1:4" ht="12.75">
      <c r="A17" s="3" t="s">
        <v>9</v>
      </c>
      <c r="B17" s="8">
        <v>13</v>
      </c>
      <c r="D17" s="31">
        <v>0</v>
      </c>
    </row>
    <row r="18" spans="1:4" ht="12.75">
      <c r="A18" s="3" t="s">
        <v>33</v>
      </c>
      <c r="B18" s="8">
        <v>10.48</v>
      </c>
      <c r="D18" s="31">
        <v>0</v>
      </c>
    </row>
    <row r="19" spans="1:4" ht="12.75">
      <c r="A19" s="3" t="s">
        <v>10</v>
      </c>
      <c r="B19" s="8">
        <v>9.2</v>
      </c>
      <c r="D19" s="31">
        <v>0</v>
      </c>
    </row>
    <row r="20" spans="1:4" ht="12.75">
      <c r="A20" s="3" t="s">
        <v>11</v>
      </c>
      <c r="B20" s="8">
        <v>13.67</v>
      </c>
      <c r="D20" s="31">
        <v>0</v>
      </c>
    </row>
    <row r="21" spans="1:4" ht="12.75">
      <c r="A21" s="3" t="s">
        <v>12</v>
      </c>
      <c r="B21" s="8">
        <v>5.83</v>
      </c>
      <c r="D21" s="31">
        <v>0</v>
      </c>
    </row>
    <row r="22" spans="1:4" ht="12.75">
      <c r="A22" s="3" t="s">
        <v>13</v>
      </c>
      <c r="B22" s="8">
        <v>0</v>
      </c>
      <c r="D22" s="31">
        <v>0</v>
      </c>
    </row>
    <row r="23" spans="1:4" ht="12.75">
      <c r="A23" s="3" t="s">
        <v>108</v>
      </c>
      <c r="B23" s="9" t="s">
        <v>48</v>
      </c>
      <c r="D23" s="31">
        <v>0</v>
      </c>
    </row>
    <row r="24" spans="1:4" ht="12.75">
      <c r="A24" s="3" t="s">
        <v>14</v>
      </c>
      <c r="B24" s="8">
        <v>1</v>
      </c>
      <c r="D24" s="31">
        <v>0</v>
      </c>
    </row>
    <row r="25" spans="1:4" ht="13.5" thickBot="1">
      <c r="A25" s="3" t="s">
        <v>15</v>
      </c>
      <c r="B25" s="10">
        <f>SUM(B12:B24)*0.035</f>
        <v>4.044600000000001</v>
      </c>
      <c r="C25" s="12"/>
      <c r="D25" s="10">
        <f>SUM(D12:D24)*0.035</f>
        <v>0</v>
      </c>
    </row>
    <row r="26" spans="2:4" ht="13.5" thickTop="1">
      <c r="B26" s="8"/>
      <c r="D26" s="24"/>
    </row>
    <row r="27" spans="1:4" ht="12.75">
      <c r="A27" s="3" t="s">
        <v>16</v>
      </c>
      <c r="B27" s="8">
        <f>SUM(B12:B25)</f>
        <v>119.6046</v>
      </c>
      <c r="C27" s="8"/>
      <c r="D27" s="8">
        <f>SUM(D12:D25)</f>
        <v>0</v>
      </c>
    </row>
    <row r="28" spans="2:4" ht="12.75">
      <c r="B28" s="8"/>
      <c r="D28" s="24"/>
    </row>
    <row r="29" spans="1:4" ht="12.75">
      <c r="A29" s="3" t="s">
        <v>17</v>
      </c>
      <c r="B29" s="8"/>
      <c r="D29" s="24"/>
    </row>
    <row r="30" spans="1:4" ht="12.75">
      <c r="A30" s="3" t="s">
        <v>18</v>
      </c>
      <c r="B30" s="8">
        <v>5.75</v>
      </c>
      <c r="D30" s="32">
        <v>0</v>
      </c>
    </row>
    <row r="31" spans="1:4" ht="12.75">
      <c r="A31" s="3" t="s">
        <v>19</v>
      </c>
      <c r="B31" s="8">
        <v>15.43</v>
      </c>
      <c r="D31" s="31">
        <v>0</v>
      </c>
    </row>
    <row r="32" spans="1:4" ht="12.75">
      <c r="A32" s="3" t="s">
        <v>20</v>
      </c>
      <c r="B32" s="8">
        <v>8.96</v>
      </c>
      <c r="D32" s="31">
        <v>0</v>
      </c>
    </row>
    <row r="33" spans="1:4" ht="12.75">
      <c r="A33" s="3" t="s">
        <v>21</v>
      </c>
      <c r="B33" s="8">
        <v>39.58</v>
      </c>
      <c r="D33" s="31">
        <v>0</v>
      </c>
    </row>
    <row r="34" spans="1:4" ht="12.75">
      <c r="A34" s="3" t="s">
        <v>22</v>
      </c>
      <c r="B34" s="8">
        <v>17.67</v>
      </c>
      <c r="D34" s="31">
        <v>0</v>
      </c>
    </row>
    <row r="35" spans="1:4" ht="12.75">
      <c r="A35" s="3" t="s">
        <v>23</v>
      </c>
      <c r="B35" s="8">
        <v>9.19</v>
      </c>
      <c r="D35" s="31">
        <v>0</v>
      </c>
    </row>
    <row r="36" spans="1:4" ht="13.5" thickBot="1">
      <c r="A36" s="3" t="s">
        <v>41</v>
      </c>
      <c r="B36" s="11">
        <v>46.96</v>
      </c>
      <c r="D36" s="33">
        <v>0</v>
      </c>
    </row>
    <row r="37" spans="2:4" ht="13.5" thickTop="1">
      <c r="B37" s="8"/>
      <c r="D37" s="24"/>
    </row>
    <row r="38" spans="1:4" ht="12.75">
      <c r="A38" s="3" t="s">
        <v>24</v>
      </c>
      <c r="B38" s="8">
        <f>SUM(B30:B36)</f>
        <v>143.54</v>
      </c>
      <c r="C38" s="8"/>
      <c r="D38" s="8">
        <f>SUM(D30:D36)</f>
        <v>0</v>
      </c>
    </row>
    <row r="39" spans="2:4" ht="12.75">
      <c r="B39" s="8"/>
      <c r="C39" s="8"/>
      <c r="D39" s="8"/>
    </row>
    <row r="40" spans="1:4" ht="12.75">
      <c r="A40" s="3" t="s">
        <v>25</v>
      </c>
      <c r="B40" s="8">
        <f>(B27+B38)</f>
        <v>263.14459999999997</v>
      </c>
      <c r="C40" s="8"/>
      <c r="D40" s="8">
        <f>(D27+D38)</f>
        <v>0</v>
      </c>
    </row>
    <row r="41" spans="2:4" ht="12.75">
      <c r="B41" s="8"/>
      <c r="C41" s="8"/>
      <c r="D41" s="8"/>
    </row>
    <row r="42" spans="1:4" ht="12.75">
      <c r="A42" s="2" t="s">
        <v>26</v>
      </c>
      <c r="B42" s="1">
        <f>(B9-B40)</f>
        <v>42.85540000000003</v>
      </c>
      <c r="C42" s="1"/>
      <c r="D42" s="1">
        <f>(D9-D40)</f>
        <v>0</v>
      </c>
    </row>
    <row r="43" spans="2:4" ht="12.75">
      <c r="B43" s="8"/>
      <c r="C43" s="8"/>
      <c r="D43" s="8"/>
    </row>
    <row r="44" spans="1:4" ht="12.75">
      <c r="A44" s="3" t="s">
        <v>46</v>
      </c>
      <c r="B44" s="8"/>
      <c r="C44" s="8"/>
      <c r="D44" s="8"/>
    </row>
    <row r="45" spans="1:4" ht="12.75">
      <c r="A45" s="3" t="s">
        <v>27</v>
      </c>
      <c r="B45" s="8">
        <f>B27/B5</f>
        <v>1.9934100000000001</v>
      </c>
      <c r="C45" s="8"/>
      <c r="D45" s="8" t="e">
        <f>D27/D5</f>
        <v>#DIV/0!</v>
      </c>
    </row>
    <row r="46" spans="1:4" ht="12.75">
      <c r="A46" s="3" t="s">
        <v>28</v>
      </c>
      <c r="B46" s="8">
        <f>B38/B5</f>
        <v>2.392333333333333</v>
      </c>
      <c r="C46" s="8"/>
      <c r="D46" s="8" t="e">
        <f>D38/D5</f>
        <v>#DIV/0!</v>
      </c>
    </row>
    <row r="47" spans="1:4" ht="12.75">
      <c r="A47" s="3" t="s">
        <v>29</v>
      </c>
      <c r="B47" s="8">
        <f>B40/B5</f>
        <v>4.385743333333333</v>
      </c>
      <c r="C47" s="8"/>
      <c r="D47" s="8" t="e">
        <f>D40/D5</f>
        <v>#DIV/0!</v>
      </c>
    </row>
  </sheetData>
  <sheetProtection sheet="1" objects="1" scenarios="1"/>
  <printOptions horizontalCentered="1"/>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D47"/>
  <sheetViews>
    <sheetView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3" t="s">
        <v>36</v>
      </c>
      <c r="B1" s="22"/>
      <c r="C1" s="22"/>
      <c r="D1" s="22"/>
    </row>
    <row r="2" spans="1:4" s="26" customFormat="1" ht="12.75" customHeight="1">
      <c r="A2" s="22"/>
      <c r="B2" s="22"/>
      <c r="C2" s="22"/>
      <c r="D2" s="22"/>
    </row>
    <row r="3" spans="2:4" ht="12.75">
      <c r="B3" s="16" t="s">
        <v>44</v>
      </c>
      <c r="C3" s="2"/>
      <c r="D3" s="18" t="s">
        <v>31</v>
      </c>
    </row>
    <row r="4" spans="2:4" ht="12.75">
      <c r="B4" s="20" t="s">
        <v>30</v>
      </c>
      <c r="C4" s="2"/>
      <c r="D4" s="21" t="s">
        <v>32</v>
      </c>
    </row>
    <row r="5" spans="1:4" ht="12.75">
      <c r="A5" s="3" t="s">
        <v>0</v>
      </c>
      <c r="B5" s="5">
        <v>70</v>
      </c>
      <c r="D5" s="31">
        <v>0</v>
      </c>
    </row>
    <row r="6" spans="1:4" ht="12.75">
      <c r="A6" s="3" t="s">
        <v>1</v>
      </c>
      <c r="B6" s="6">
        <v>3.4</v>
      </c>
      <c r="D6" s="31">
        <v>0</v>
      </c>
    </row>
    <row r="7" spans="2:4" ht="12.75">
      <c r="B7" s="4"/>
      <c r="D7" s="4"/>
    </row>
    <row r="8" spans="2:4" ht="12.75">
      <c r="B8" s="4"/>
      <c r="D8" s="4"/>
    </row>
    <row r="9" spans="1:4" ht="12.75">
      <c r="A9" s="3" t="s">
        <v>2</v>
      </c>
      <c r="B9" s="8">
        <f>B5*B6</f>
        <v>238</v>
      </c>
      <c r="C9" s="8"/>
      <c r="D9" s="8">
        <f>D5*D6</f>
        <v>0</v>
      </c>
    </row>
    <row r="10" ht="12.75">
      <c r="B10" s="8"/>
    </row>
    <row r="11" spans="1:2" ht="12.75">
      <c r="A11" s="3" t="s">
        <v>3</v>
      </c>
      <c r="B11" s="8"/>
    </row>
    <row r="12" spans="1:4" ht="12.75">
      <c r="A12" s="3" t="s">
        <v>4</v>
      </c>
      <c r="B12" s="8">
        <v>10.6</v>
      </c>
      <c r="D12" s="29">
        <v>0</v>
      </c>
    </row>
    <row r="13" spans="1:4" ht="12.75">
      <c r="A13" s="3" t="s">
        <v>5</v>
      </c>
      <c r="B13" s="8">
        <v>14.5</v>
      </c>
      <c r="D13" s="28">
        <v>0</v>
      </c>
    </row>
    <row r="14" spans="1:4" ht="12.75">
      <c r="A14" s="3" t="s">
        <v>6</v>
      </c>
      <c r="B14" s="8">
        <v>14.5</v>
      </c>
      <c r="D14" s="28">
        <v>0</v>
      </c>
    </row>
    <row r="15" spans="1:4" ht="12.75">
      <c r="A15" s="3" t="s">
        <v>7</v>
      </c>
      <c r="B15" s="8">
        <v>0</v>
      </c>
      <c r="D15" s="28">
        <v>0</v>
      </c>
    </row>
    <row r="16" spans="1:4" ht="12.75">
      <c r="A16" s="3" t="s">
        <v>8</v>
      </c>
      <c r="B16" s="8">
        <v>54.3</v>
      </c>
      <c r="D16" s="28">
        <v>0</v>
      </c>
    </row>
    <row r="17" spans="1:4" ht="12.75">
      <c r="A17" s="3" t="s">
        <v>9</v>
      </c>
      <c r="B17" s="8">
        <v>5.7</v>
      </c>
      <c r="D17" s="28">
        <v>0</v>
      </c>
    </row>
    <row r="18" spans="1:4" ht="12.75">
      <c r="A18" s="3" t="s">
        <v>33</v>
      </c>
      <c r="B18" s="8">
        <v>10.48</v>
      </c>
      <c r="D18" s="28">
        <v>0</v>
      </c>
    </row>
    <row r="19" spans="1:4" ht="12.75">
      <c r="A19" s="3" t="s">
        <v>10</v>
      </c>
      <c r="B19" s="8">
        <v>9.2</v>
      </c>
      <c r="D19" s="28">
        <v>0</v>
      </c>
    </row>
    <row r="20" spans="1:4" ht="12.75">
      <c r="A20" s="3" t="s">
        <v>11</v>
      </c>
      <c r="B20" s="8">
        <v>13.67</v>
      </c>
      <c r="D20" s="28">
        <v>0</v>
      </c>
    </row>
    <row r="21" spans="1:4" ht="12.75">
      <c r="A21" s="3" t="s">
        <v>12</v>
      </c>
      <c r="B21" s="8">
        <v>5.83</v>
      </c>
      <c r="D21" s="28">
        <v>0</v>
      </c>
    </row>
    <row r="22" spans="1:4" ht="12.75">
      <c r="A22" s="3" t="s">
        <v>13</v>
      </c>
      <c r="B22" s="8">
        <v>0</v>
      </c>
      <c r="D22" s="28">
        <v>0</v>
      </c>
    </row>
    <row r="23" spans="1:4" ht="12.75">
      <c r="A23" s="3" t="s">
        <v>108</v>
      </c>
      <c r="B23" s="9" t="s">
        <v>48</v>
      </c>
      <c r="D23" s="28">
        <v>0</v>
      </c>
    </row>
    <row r="24" spans="1:4" ht="12.75">
      <c r="A24" s="3" t="s">
        <v>14</v>
      </c>
      <c r="B24" s="8">
        <v>1</v>
      </c>
      <c r="D24" s="28">
        <v>0</v>
      </c>
    </row>
    <row r="25" spans="1:4" ht="13.5" thickBot="1">
      <c r="A25" s="3" t="s">
        <v>15</v>
      </c>
      <c r="B25" s="10">
        <f>SUM(B12:B24)*0.035</f>
        <v>4.892300000000001</v>
      </c>
      <c r="C25" s="12"/>
      <c r="D25" s="10">
        <f>SUM(D12:D24)*0.035</f>
        <v>0</v>
      </c>
    </row>
    <row r="26" ht="13.5" thickTop="1">
      <c r="B26" s="8"/>
    </row>
    <row r="27" spans="1:4" ht="12.75">
      <c r="A27" s="3" t="s">
        <v>16</v>
      </c>
      <c r="B27" s="8">
        <f>SUM(B12:B25)</f>
        <v>144.67230000000004</v>
      </c>
      <c r="C27" s="8"/>
      <c r="D27" s="8">
        <f>SUM(D12:D25)</f>
        <v>0</v>
      </c>
    </row>
    <row r="28" ht="12.75">
      <c r="B28" s="8"/>
    </row>
    <row r="29" spans="1:2" ht="12.75">
      <c r="A29" s="3" t="s">
        <v>17</v>
      </c>
      <c r="B29" s="8"/>
    </row>
    <row r="30" spans="1:4" ht="12.75">
      <c r="A30" s="3" t="s">
        <v>18</v>
      </c>
      <c r="B30" s="8">
        <v>5.75</v>
      </c>
      <c r="D30" s="29">
        <v>0</v>
      </c>
    </row>
    <row r="31" spans="1:4" ht="12.75">
      <c r="A31" s="3" t="s">
        <v>19</v>
      </c>
      <c r="B31" s="8">
        <v>15.43</v>
      </c>
      <c r="D31" s="28">
        <v>0</v>
      </c>
    </row>
    <row r="32" spans="1:4" ht="12.75">
      <c r="A32" s="3" t="s">
        <v>20</v>
      </c>
      <c r="B32" s="8">
        <v>8.96</v>
      </c>
      <c r="D32" s="28">
        <v>0</v>
      </c>
    </row>
    <row r="33" spans="1:4" ht="12.75">
      <c r="A33" s="3" t="s">
        <v>21</v>
      </c>
      <c r="B33" s="8">
        <v>39.58</v>
      </c>
      <c r="D33" s="28">
        <v>0</v>
      </c>
    </row>
    <row r="34" spans="1:4" ht="12.75">
      <c r="A34" s="3" t="s">
        <v>22</v>
      </c>
      <c r="B34" s="8">
        <v>17.67</v>
      </c>
      <c r="D34" s="28">
        <v>0</v>
      </c>
    </row>
    <row r="35" spans="1:4" ht="12.75">
      <c r="A35" s="3" t="s">
        <v>23</v>
      </c>
      <c r="B35" s="8">
        <v>9.19</v>
      </c>
      <c r="D35" s="28">
        <v>0</v>
      </c>
    </row>
    <row r="36" spans="1:4" ht="13.5" thickBot="1">
      <c r="A36" s="3" t="s">
        <v>41</v>
      </c>
      <c r="B36" s="11">
        <v>46.96</v>
      </c>
      <c r="D36" s="30">
        <v>0</v>
      </c>
    </row>
    <row r="37" ht="13.5" thickTop="1">
      <c r="B37" s="8"/>
    </row>
    <row r="38" spans="1:4" ht="12.75">
      <c r="A38" s="3" t="s">
        <v>24</v>
      </c>
      <c r="B38" s="8">
        <f>SUM(B30:B36)</f>
        <v>143.54</v>
      </c>
      <c r="C38" s="8">
        <f>SUM(C30:C36)</f>
        <v>0</v>
      </c>
      <c r="D38" s="8">
        <f>SUM(D30:D36)</f>
        <v>0</v>
      </c>
    </row>
    <row r="39" spans="2:4" ht="12.75">
      <c r="B39" s="8"/>
      <c r="C39" s="8"/>
      <c r="D39" s="8"/>
    </row>
    <row r="40" spans="1:4" ht="12.75">
      <c r="A40" s="3" t="s">
        <v>25</v>
      </c>
      <c r="B40" s="8">
        <f>(B27+B38)</f>
        <v>288.2123</v>
      </c>
      <c r="C40" s="8">
        <f>(C27+C38)</f>
        <v>0</v>
      </c>
      <c r="D40" s="8">
        <f>(D27+D38)</f>
        <v>0</v>
      </c>
    </row>
    <row r="41" spans="2:4" ht="12.75">
      <c r="B41" s="8"/>
      <c r="C41" s="8"/>
      <c r="D41" s="8"/>
    </row>
    <row r="42" spans="1:4" ht="12.75">
      <c r="A42" s="2" t="s">
        <v>26</v>
      </c>
      <c r="B42" s="1">
        <f>(B9-B40)</f>
        <v>-50.21230000000003</v>
      </c>
      <c r="C42" s="1">
        <f>(C9-C40)</f>
        <v>0</v>
      </c>
      <c r="D42" s="1">
        <f>(D9-D40)</f>
        <v>0</v>
      </c>
    </row>
    <row r="43" spans="2:4" ht="12.75">
      <c r="B43" s="8"/>
      <c r="C43" s="8"/>
      <c r="D43" s="8"/>
    </row>
    <row r="44" spans="1:4" ht="12.75">
      <c r="A44" s="3" t="s">
        <v>46</v>
      </c>
      <c r="B44" s="8"/>
      <c r="C44" s="8"/>
      <c r="D44" s="8"/>
    </row>
    <row r="45" spans="1:4" ht="12.75">
      <c r="A45" s="3" t="s">
        <v>27</v>
      </c>
      <c r="B45" s="8">
        <f>B27/B5</f>
        <v>2.0667471428571433</v>
      </c>
      <c r="C45" s="8" t="e">
        <f>C27/C5</f>
        <v>#DIV/0!</v>
      </c>
      <c r="D45" s="8" t="e">
        <f>D27/D5</f>
        <v>#DIV/0!</v>
      </c>
    </row>
    <row r="46" spans="1:4" ht="12.75">
      <c r="A46" s="3" t="s">
        <v>28</v>
      </c>
      <c r="B46" s="8">
        <f>B38/B5</f>
        <v>2.0505714285714283</v>
      </c>
      <c r="C46" s="8" t="e">
        <f>C38/C5</f>
        <v>#DIV/0!</v>
      </c>
      <c r="D46" s="8" t="e">
        <f>D38/D5</f>
        <v>#DIV/0!</v>
      </c>
    </row>
    <row r="47" spans="1:4" ht="12.75">
      <c r="A47" s="3" t="s">
        <v>29</v>
      </c>
      <c r="B47" s="8">
        <f>B40/B5</f>
        <v>4.117318571428572</v>
      </c>
      <c r="C47" s="8" t="e">
        <f>C40/C5</f>
        <v>#DIV/0!</v>
      </c>
      <c r="D47" s="8" t="e">
        <f>D40/D5</f>
        <v>#DIV/0!</v>
      </c>
    </row>
  </sheetData>
  <sheetProtection sheet="1" objects="1" scenarios="1"/>
  <printOptions horizontalCentered="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61"/>
  <sheetViews>
    <sheetView workbookViewId="0" topLeftCell="A1">
      <selection activeCell="A62" sqref="A62"/>
    </sheetView>
  </sheetViews>
  <sheetFormatPr defaultColWidth="9.140625" defaultRowHeight="12.75"/>
  <cols>
    <col min="1" max="1" width="2.57421875" style="58" customWidth="1"/>
    <col min="2" max="2" width="18.8515625" style="58" customWidth="1"/>
    <col min="3" max="5" width="8.28125" style="58" customWidth="1"/>
    <col min="6" max="6" width="2.28125" style="58" customWidth="1"/>
    <col min="7" max="9" width="8.28125" style="58" customWidth="1"/>
    <col min="10" max="10" width="2.421875" style="58" customWidth="1"/>
    <col min="11" max="13" width="8.28125" style="58" customWidth="1"/>
    <col min="14" max="16384" width="9.140625" style="58" customWidth="1"/>
  </cols>
  <sheetData>
    <row r="1" spans="1:3" ht="12.75">
      <c r="A1" s="80" t="s">
        <v>63</v>
      </c>
      <c r="B1" s="66"/>
      <c r="C1" s="66"/>
    </row>
    <row r="2" spans="1:3" ht="11.25">
      <c r="A2" s="58" t="s">
        <v>64</v>
      </c>
      <c r="C2" s="59">
        <v>46000</v>
      </c>
    </row>
    <row r="3" spans="1:3" ht="11.25">
      <c r="A3" s="58" t="s">
        <v>65</v>
      </c>
      <c r="C3" s="59">
        <v>17273</v>
      </c>
    </row>
    <row r="4" spans="1:3" ht="11.25">
      <c r="A4" s="58" t="s">
        <v>66</v>
      </c>
      <c r="C4" s="59">
        <v>15050</v>
      </c>
    </row>
    <row r="5" spans="1:3" ht="11.25">
      <c r="A5" s="66" t="s">
        <v>67</v>
      </c>
      <c r="B5" s="66"/>
      <c r="C5" s="70">
        <v>5100</v>
      </c>
    </row>
    <row r="6" spans="1:3" ht="11.25">
      <c r="A6" s="58" t="s">
        <v>68</v>
      </c>
      <c r="C6" s="59">
        <v>83423</v>
      </c>
    </row>
    <row r="8" s="57" customFormat="1" ht="12.75">
      <c r="A8" s="19" t="s">
        <v>69</v>
      </c>
    </row>
    <row r="9" spans="1:13" ht="11.25">
      <c r="A9" s="64"/>
      <c r="B9" s="64"/>
      <c r="C9" s="60" t="s">
        <v>121</v>
      </c>
      <c r="D9" s="60"/>
      <c r="E9" s="60"/>
      <c r="F9" s="68"/>
      <c r="G9" s="60" t="s">
        <v>61</v>
      </c>
      <c r="H9" s="60"/>
      <c r="I9" s="60"/>
      <c r="J9" s="68"/>
      <c r="K9" s="60" t="s">
        <v>53</v>
      </c>
      <c r="L9" s="61"/>
      <c r="M9" s="61"/>
    </row>
    <row r="10" spans="1:13" ht="11.25">
      <c r="A10" s="65"/>
      <c r="B10" s="65"/>
      <c r="C10" s="58" t="s">
        <v>70</v>
      </c>
      <c r="E10" s="58">
        <v>125</v>
      </c>
      <c r="F10" s="65"/>
      <c r="G10" s="58" t="s">
        <v>70</v>
      </c>
      <c r="I10" s="58">
        <v>125</v>
      </c>
      <c r="J10" s="65"/>
      <c r="K10" s="58" t="s">
        <v>70</v>
      </c>
      <c r="M10" s="58">
        <v>125</v>
      </c>
    </row>
    <row r="11" spans="3:13" ht="11.25">
      <c r="C11" s="58" t="s">
        <v>71</v>
      </c>
      <c r="E11" s="58">
        <v>8</v>
      </c>
      <c r="G11" s="58" t="s">
        <v>71</v>
      </c>
      <c r="I11" s="58">
        <v>8</v>
      </c>
      <c r="K11" s="58" t="s">
        <v>71</v>
      </c>
      <c r="M11" s="58">
        <v>12</v>
      </c>
    </row>
    <row r="12" spans="3:13" ht="11.25">
      <c r="C12" s="58" t="s">
        <v>72</v>
      </c>
      <c r="E12" s="58">
        <v>561</v>
      </c>
      <c r="G12" s="58" t="s">
        <v>72</v>
      </c>
      <c r="I12" s="58">
        <v>561</v>
      </c>
      <c r="K12" s="58" t="s">
        <v>72</v>
      </c>
      <c r="M12" s="58">
        <v>842</v>
      </c>
    </row>
    <row r="13" spans="3:13" ht="11.25">
      <c r="C13" s="58" t="s">
        <v>73</v>
      </c>
      <c r="E13" s="58">
        <v>55.37</v>
      </c>
      <c r="G13" s="58" t="s">
        <v>73</v>
      </c>
      <c r="I13" s="58">
        <v>55.37</v>
      </c>
      <c r="K13" s="58" t="s">
        <v>73</v>
      </c>
      <c r="M13" s="58">
        <v>55.37</v>
      </c>
    </row>
    <row r="14" spans="3:13" ht="11.25">
      <c r="C14" s="58" t="s">
        <v>74</v>
      </c>
      <c r="E14" s="75">
        <v>0.055</v>
      </c>
      <c r="G14" s="58" t="s">
        <v>74</v>
      </c>
      <c r="I14" s="75">
        <v>0.09</v>
      </c>
      <c r="K14" s="58" t="s">
        <v>74</v>
      </c>
      <c r="M14" s="75">
        <v>0.055</v>
      </c>
    </row>
    <row r="16" spans="5:13" ht="11.25">
      <c r="E16" s="63" t="s">
        <v>75</v>
      </c>
      <c r="F16" s="63"/>
      <c r="G16" s="63"/>
      <c r="H16" s="63"/>
      <c r="I16" s="63" t="s">
        <v>75</v>
      </c>
      <c r="J16" s="63"/>
      <c r="K16" s="63"/>
      <c r="L16" s="63"/>
      <c r="M16" s="63" t="s">
        <v>75</v>
      </c>
    </row>
    <row r="17" spans="1:13" ht="11.25">
      <c r="A17" s="58" t="s">
        <v>76</v>
      </c>
      <c r="E17" s="62">
        <v>17.67</v>
      </c>
      <c r="I17" s="62">
        <v>17.67</v>
      </c>
      <c r="M17" s="62">
        <v>17.67</v>
      </c>
    </row>
    <row r="18" ht="11.25">
      <c r="B18" s="58" t="s">
        <v>122</v>
      </c>
    </row>
    <row r="19" spans="1:13" ht="11.25">
      <c r="A19" s="58" t="s">
        <v>77</v>
      </c>
      <c r="E19" s="67">
        <v>39.58</v>
      </c>
      <c r="I19" s="67">
        <v>39.58</v>
      </c>
      <c r="M19" s="67">
        <v>39.58</v>
      </c>
    </row>
    <row r="21" spans="2:13" ht="11.25">
      <c r="B21" s="58" t="s">
        <v>78</v>
      </c>
      <c r="E21" s="62">
        <f>SUM(E17:E19)</f>
        <v>57.25</v>
      </c>
      <c r="I21" s="62">
        <f>SUM(I17:I19)</f>
        <v>57.25</v>
      </c>
      <c r="M21" s="62">
        <f>SUM(M17:M19)</f>
        <v>57.25</v>
      </c>
    </row>
    <row r="23" spans="1:13" ht="11.25">
      <c r="A23" s="58" t="s">
        <v>79</v>
      </c>
      <c r="C23" s="63" t="s">
        <v>81</v>
      </c>
      <c r="D23" s="63" t="s">
        <v>80</v>
      </c>
      <c r="E23" s="63" t="s">
        <v>75</v>
      </c>
      <c r="F23" s="63"/>
      <c r="G23" s="63" t="s">
        <v>81</v>
      </c>
      <c r="H23" s="63" t="s">
        <v>80</v>
      </c>
      <c r="I23" s="63" t="s">
        <v>75</v>
      </c>
      <c r="J23" s="63"/>
      <c r="K23" s="63" t="s">
        <v>81</v>
      </c>
      <c r="L23" s="63" t="s">
        <v>80</v>
      </c>
      <c r="M23" s="63" t="s">
        <v>75</v>
      </c>
    </row>
    <row r="24" spans="2:13" ht="11.25">
      <c r="B24" s="58" t="s">
        <v>82</v>
      </c>
      <c r="C24" s="62">
        <v>0.36</v>
      </c>
      <c r="D24" s="62">
        <f>C24*E12</f>
        <v>201.95999999999998</v>
      </c>
      <c r="E24" s="62">
        <f>D24/E10</f>
        <v>1.6156799999999998</v>
      </c>
      <c r="G24" s="62">
        <v>0.36</v>
      </c>
      <c r="H24" s="62">
        <f>G24*I12</f>
        <v>201.95999999999998</v>
      </c>
      <c r="I24" s="62">
        <f>H24/I10</f>
        <v>1.6156799999999998</v>
      </c>
      <c r="K24" s="62">
        <v>0.36</v>
      </c>
      <c r="L24" s="62">
        <f>K24*M12</f>
        <v>303.12</v>
      </c>
      <c r="M24" s="62">
        <f>L24/M10</f>
        <v>2.42496</v>
      </c>
    </row>
    <row r="25" spans="2:13" ht="11.25">
      <c r="B25" s="58" t="s">
        <v>83</v>
      </c>
      <c r="C25" s="62">
        <v>0.89</v>
      </c>
      <c r="D25" s="62">
        <f>C25*E12</f>
        <v>499.29</v>
      </c>
      <c r="E25" s="62">
        <f>D25/E10</f>
        <v>3.99432</v>
      </c>
      <c r="G25" s="62">
        <v>0.89</v>
      </c>
      <c r="H25" s="62">
        <f>G25*I12</f>
        <v>499.29</v>
      </c>
      <c r="I25" s="62">
        <f>H25/I10</f>
        <v>3.99432</v>
      </c>
      <c r="K25" s="62">
        <v>0.89</v>
      </c>
      <c r="L25" s="62">
        <f>K25*M12</f>
        <v>749.38</v>
      </c>
      <c r="M25" s="62">
        <f>L25/M10</f>
        <v>5.99504</v>
      </c>
    </row>
    <row r="26" spans="2:13" ht="11.25">
      <c r="B26" s="58" t="s">
        <v>123</v>
      </c>
      <c r="C26" s="62">
        <v>0.05</v>
      </c>
      <c r="D26" s="62">
        <f>C26*E12</f>
        <v>28.05</v>
      </c>
      <c r="E26" s="67">
        <f>D26/E10</f>
        <v>0.22440000000000002</v>
      </c>
      <c r="G26" s="62">
        <v>0.05</v>
      </c>
      <c r="H26" s="62">
        <f>G26*I12</f>
        <v>28.05</v>
      </c>
      <c r="I26" s="67">
        <f>H26/I10</f>
        <v>0.22440000000000002</v>
      </c>
      <c r="K26" s="62">
        <v>0.05</v>
      </c>
      <c r="L26" s="62">
        <f>K26*M12</f>
        <v>42.1</v>
      </c>
      <c r="M26" s="67">
        <f>L26/M10</f>
        <v>0.3368</v>
      </c>
    </row>
    <row r="28" spans="2:13" ht="11.25">
      <c r="B28" s="58" t="s">
        <v>84</v>
      </c>
      <c r="E28" s="62">
        <f>SUM(E24:E26)</f>
        <v>5.8344</v>
      </c>
      <c r="I28" s="62">
        <f>SUM(I24:I26)</f>
        <v>5.8344</v>
      </c>
      <c r="M28" s="62">
        <f>SUM(M24:M26)</f>
        <v>8.7568</v>
      </c>
    </row>
    <row r="30" spans="1:13" ht="11.25">
      <c r="A30" s="58" t="s">
        <v>85</v>
      </c>
      <c r="C30" s="62">
        <f>E13*E14</f>
        <v>3.04535</v>
      </c>
      <c r="D30" s="62">
        <f>C30*E12</f>
        <v>1708.44135</v>
      </c>
      <c r="E30" s="67">
        <f>D30/E10</f>
        <v>13.6675308</v>
      </c>
      <c r="G30" s="62">
        <f>I13*I14</f>
        <v>4.9833</v>
      </c>
      <c r="H30" s="62">
        <f>G30*I12</f>
        <v>2795.6313</v>
      </c>
      <c r="I30" s="67">
        <f>H30/I10</f>
        <v>22.3650504</v>
      </c>
      <c r="K30" s="62">
        <f>M13*M14</f>
        <v>3.04535</v>
      </c>
      <c r="L30" s="62">
        <f>K30*M12</f>
        <v>2564.1847</v>
      </c>
      <c r="M30" s="67">
        <f>L30/M10</f>
        <v>20.513477599999998</v>
      </c>
    </row>
    <row r="32" spans="1:13" ht="11.25">
      <c r="A32" s="66"/>
      <c r="B32" s="66" t="s">
        <v>86</v>
      </c>
      <c r="C32" s="66"/>
      <c r="D32" s="66"/>
      <c r="E32" s="67">
        <f>SUM(E28:E30)</f>
        <v>19.5019308</v>
      </c>
      <c r="F32" s="66"/>
      <c r="G32" s="66"/>
      <c r="H32" s="66"/>
      <c r="I32" s="67">
        <f>SUM(I28:I30)</f>
        <v>28.1994504</v>
      </c>
      <c r="J32" s="66"/>
      <c r="K32" s="66"/>
      <c r="L32" s="66"/>
      <c r="M32" s="67">
        <f>SUM(M28:M30)</f>
        <v>29.2702776</v>
      </c>
    </row>
    <row r="34" ht="6.75" customHeight="1"/>
    <row r="35" spans="1:13" ht="12.75">
      <c r="A35" s="79" t="s">
        <v>87</v>
      </c>
      <c r="B35" s="65"/>
      <c r="C35" s="65"/>
      <c r="D35" s="65"/>
      <c r="E35" s="65"/>
      <c r="F35" s="65"/>
      <c r="G35" s="65"/>
      <c r="H35" s="65"/>
      <c r="I35" s="65"/>
      <c r="J35" s="65"/>
      <c r="K35" s="65"/>
      <c r="L35" s="65"/>
      <c r="M35" s="65"/>
    </row>
    <row r="36" spans="1:9" ht="12.75">
      <c r="A36" s="69" t="s">
        <v>88</v>
      </c>
      <c r="F36" s="69" t="s">
        <v>94</v>
      </c>
      <c r="G36" s="69"/>
      <c r="I36"/>
    </row>
    <row r="37" spans="2:9" ht="12.75">
      <c r="B37" s="58" t="s">
        <v>53</v>
      </c>
      <c r="C37" s="58" t="s">
        <v>89</v>
      </c>
      <c r="G37" s="58" t="s">
        <v>95</v>
      </c>
      <c r="H37"/>
      <c r="I37" s="58" t="s">
        <v>96</v>
      </c>
    </row>
    <row r="38" spans="2:9" ht="12.75">
      <c r="B38" s="58" t="s">
        <v>90</v>
      </c>
      <c r="C38" s="58" t="s">
        <v>91</v>
      </c>
      <c r="G38" s="58" t="s">
        <v>97</v>
      </c>
      <c r="H38"/>
      <c r="I38" s="58" t="s">
        <v>98</v>
      </c>
    </row>
    <row r="39" spans="2:9" ht="12.75">
      <c r="B39" s="58" t="s">
        <v>92</v>
      </c>
      <c r="C39" s="58" t="s">
        <v>109</v>
      </c>
      <c r="G39" s="58" t="s">
        <v>99</v>
      </c>
      <c r="H39"/>
      <c r="I39" s="58" t="s">
        <v>100</v>
      </c>
    </row>
    <row r="40" spans="2:9" ht="12.75">
      <c r="B40" s="58" t="s">
        <v>57</v>
      </c>
      <c r="C40" s="58" t="s">
        <v>93</v>
      </c>
      <c r="F40"/>
      <c r="G40"/>
      <c r="H40"/>
      <c r="I40"/>
    </row>
    <row r="41" spans="2:8" ht="12.75">
      <c r="B41" s="58" t="s">
        <v>61</v>
      </c>
      <c r="C41" s="58" t="s">
        <v>110</v>
      </c>
      <c r="F41" s="69" t="s">
        <v>101</v>
      </c>
      <c r="H41"/>
    </row>
    <row r="42" spans="2:9" ht="12.75">
      <c r="B42" s="58" t="s">
        <v>59</v>
      </c>
      <c r="C42" s="58" t="s">
        <v>111</v>
      </c>
      <c r="G42" s="58" t="s">
        <v>102</v>
      </c>
      <c r="H42"/>
      <c r="I42" s="58" t="s">
        <v>103</v>
      </c>
    </row>
    <row r="43" spans="2:9" ht="12.75">
      <c r="B43" s="58" t="s">
        <v>60</v>
      </c>
      <c r="C43" s="58" t="s">
        <v>107</v>
      </c>
      <c r="F43" s="65"/>
      <c r="G43" s="65" t="s">
        <v>104</v>
      </c>
      <c r="H43"/>
      <c r="I43" s="65" t="s">
        <v>105</v>
      </c>
    </row>
    <row r="44" spans="1:3" ht="12.75">
      <c r="A44"/>
      <c r="B44"/>
      <c r="C44"/>
    </row>
    <row r="45" spans="1:3" ht="11.25" customHeight="1">
      <c r="A45" s="3" t="s">
        <v>112</v>
      </c>
      <c r="B45"/>
      <c r="C45"/>
    </row>
    <row r="46" spans="1:3" ht="6" customHeight="1">
      <c r="A46" s="3"/>
      <c r="B46"/>
      <c r="C46"/>
    </row>
    <row r="47" spans="1:3" ht="11.25" customHeight="1">
      <c r="A47" s="3" t="s">
        <v>113</v>
      </c>
      <c r="B47"/>
      <c r="C47"/>
    </row>
    <row r="48" spans="1:3" ht="6" customHeight="1">
      <c r="A48" s="3"/>
      <c r="B48"/>
      <c r="C48"/>
    </row>
    <row r="49" spans="1:13" ht="11.25" customHeight="1">
      <c r="A49" s="3" t="s">
        <v>114</v>
      </c>
      <c r="B49"/>
      <c r="C49"/>
      <c r="D49" s="65"/>
      <c r="E49" s="65"/>
      <c r="F49" s="65"/>
      <c r="G49" s="65"/>
      <c r="H49" s="65"/>
      <c r="I49" s="65"/>
      <c r="J49" s="65"/>
      <c r="K49" s="65"/>
      <c r="L49" s="65"/>
      <c r="M49" s="65"/>
    </row>
    <row r="50" spans="1:13" ht="11.25" customHeight="1">
      <c r="A50" s="3" t="s">
        <v>115</v>
      </c>
      <c r="B50"/>
      <c r="C50"/>
      <c r="D50" s="65"/>
      <c r="E50" s="65"/>
      <c r="F50" s="65"/>
      <c r="G50" s="65"/>
      <c r="H50" s="65"/>
      <c r="I50" s="65"/>
      <c r="J50" s="65"/>
      <c r="K50" s="65"/>
      <c r="L50" s="65"/>
      <c r="M50" s="65"/>
    </row>
    <row r="51" ht="6" customHeight="1">
      <c r="A51" s="3"/>
    </row>
    <row r="52" spans="1:13" ht="11.25" customHeight="1">
      <c r="A52" s="3" t="s">
        <v>106</v>
      </c>
      <c r="B52"/>
      <c r="C52"/>
      <c r="D52"/>
      <c r="E52"/>
      <c r="F52"/>
      <c r="G52"/>
      <c r="H52"/>
      <c r="I52"/>
      <c r="J52"/>
      <c r="K52"/>
      <c r="L52"/>
      <c r="M52"/>
    </row>
    <row r="53" spans="1:13" ht="6" customHeight="1">
      <c r="A53" s="3"/>
      <c r="B53"/>
      <c r="C53"/>
      <c r="D53"/>
      <c r="E53"/>
      <c r="F53"/>
      <c r="G53"/>
      <c r="H53"/>
      <c r="I53"/>
      <c r="J53"/>
      <c r="K53"/>
      <c r="L53"/>
      <c r="M53"/>
    </row>
    <row r="54" spans="1:13" ht="11.25" customHeight="1">
      <c r="A54" s="3" t="s">
        <v>116</v>
      </c>
      <c r="B54"/>
      <c r="C54"/>
      <c r="D54"/>
      <c r="E54"/>
      <c r="F54"/>
      <c r="G54"/>
      <c r="H54"/>
      <c r="I54"/>
      <c r="J54"/>
      <c r="K54"/>
      <c r="L54"/>
      <c r="M54"/>
    </row>
    <row r="55" spans="1:13" ht="11.25" customHeight="1">
      <c r="A55" s="3" t="s">
        <v>117</v>
      </c>
      <c r="B55"/>
      <c r="C55"/>
      <c r="D55"/>
      <c r="E55"/>
      <c r="F55"/>
      <c r="G55"/>
      <c r="H55"/>
      <c r="I55"/>
      <c r="J55"/>
      <c r="K55"/>
      <c r="L55"/>
      <c r="M55"/>
    </row>
    <row r="56" spans="1:13" ht="6" customHeight="1">
      <c r="A56" s="3"/>
      <c r="B56"/>
      <c r="C56"/>
      <c r="D56"/>
      <c r="E56"/>
      <c r="F56"/>
      <c r="G56"/>
      <c r="H56"/>
      <c r="I56"/>
      <c r="J56"/>
      <c r="K56"/>
      <c r="L56"/>
      <c r="M56"/>
    </row>
    <row r="57" spans="1:13" ht="11.25" customHeight="1">
      <c r="A57" s="3" t="s">
        <v>118</v>
      </c>
      <c r="B57"/>
      <c r="C57"/>
      <c r="D57"/>
      <c r="E57"/>
      <c r="F57"/>
      <c r="G57"/>
      <c r="H57"/>
      <c r="I57"/>
      <c r="J57"/>
      <c r="K57"/>
      <c r="L57"/>
      <c r="M57"/>
    </row>
    <row r="58" spans="1:13" ht="6" customHeight="1">
      <c r="A58" s="3"/>
      <c r="B58"/>
      <c r="C58"/>
      <c r="D58"/>
      <c r="E58"/>
      <c r="F58"/>
      <c r="G58"/>
      <c r="H58"/>
      <c r="I58"/>
      <c r="J58"/>
      <c r="K58"/>
      <c r="L58"/>
      <c r="M58"/>
    </row>
    <row r="59" spans="1:13" ht="11.25" customHeight="1">
      <c r="A59" s="3" t="s">
        <v>119</v>
      </c>
      <c r="B59"/>
      <c r="C59"/>
      <c r="D59"/>
      <c r="E59"/>
      <c r="F59"/>
      <c r="G59"/>
      <c r="H59"/>
      <c r="I59"/>
      <c r="J59"/>
      <c r="K59"/>
      <c r="L59"/>
      <c r="M59"/>
    </row>
    <row r="60" spans="1:13" ht="6" customHeight="1">
      <c r="A60" s="3"/>
      <c r="B60"/>
      <c r="C60"/>
      <c r="D60"/>
      <c r="E60"/>
      <c r="F60"/>
      <c r="G60"/>
      <c r="H60"/>
      <c r="I60"/>
      <c r="J60"/>
      <c r="K60"/>
      <c r="L60"/>
      <c r="M60"/>
    </row>
    <row r="61" spans="1:13" ht="11.25" customHeight="1">
      <c r="A61" s="3" t="s">
        <v>124</v>
      </c>
      <c r="B61"/>
      <c r="C61"/>
      <c r="D61"/>
      <c r="E61"/>
      <c r="F61"/>
      <c r="G61"/>
      <c r="H61"/>
      <c r="I61"/>
      <c r="J61"/>
      <c r="K61"/>
      <c r="L61"/>
      <c r="M61"/>
    </row>
  </sheetData>
  <sheetProtection sheet="1" objects="1" scenarios="1"/>
  <printOptions/>
  <pageMargins left="0.36" right="0.27"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47"/>
  <sheetViews>
    <sheetView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ustomHeight="1">
      <c r="A1" s="13" t="s">
        <v>37</v>
      </c>
      <c r="B1" s="15"/>
      <c r="C1" s="15"/>
      <c r="D1" s="15"/>
    </row>
    <row r="2" spans="1:4" ht="12.75" customHeight="1">
      <c r="A2" s="13"/>
      <c r="B2" s="15"/>
      <c r="C2" s="15"/>
      <c r="D2" s="15"/>
    </row>
    <row r="3" spans="1:4" s="19" customFormat="1" ht="12.75">
      <c r="A3" s="2"/>
      <c r="B3" s="16" t="s">
        <v>42</v>
      </c>
      <c r="C3" s="17"/>
      <c r="D3" s="18" t="s">
        <v>31</v>
      </c>
    </row>
    <row r="4" spans="1:4" s="19" customFormat="1" ht="12.75">
      <c r="A4" s="2"/>
      <c r="B4" s="20" t="s">
        <v>30</v>
      </c>
      <c r="C4" s="2"/>
      <c r="D4" s="21" t="s">
        <v>32</v>
      </c>
    </row>
    <row r="5" spans="1:4" ht="12.75">
      <c r="A5" s="3" t="s">
        <v>0</v>
      </c>
      <c r="B5" s="5">
        <v>5.5</v>
      </c>
      <c r="D5" s="28">
        <v>0</v>
      </c>
    </row>
    <row r="6" spans="1:4" ht="12.75">
      <c r="A6" s="3" t="s">
        <v>1</v>
      </c>
      <c r="B6" s="6">
        <v>75</v>
      </c>
      <c r="D6" s="28">
        <v>0</v>
      </c>
    </row>
    <row r="7" ht="12.75">
      <c r="B7" s="4"/>
    </row>
    <row r="8" ht="12.75">
      <c r="B8" s="4"/>
    </row>
    <row r="9" spans="1:4" ht="12.75">
      <c r="A9" s="3" t="s">
        <v>2</v>
      </c>
      <c r="B9" s="8">
        <f>B5*B6</f>
        <v>412.5</v>
      </c>
      <c r="C9" s="8"/>
      <c r="D9" s="8">
        <f>D5*D6</f>
        <v>0</v>
      </c>
    </row>
    <row r="10" ht="12.75">
      <c r="B10" s="8"/>
    </row>
    <row r="11" spans="1:2" ht="12.75">
      <c r="A11" s="3" t="s">
        <v>3</v>
      </c>
      <c r="B11" s="8"/>
    </row>
    <row r="12" spans="1:4" ht="12.75">
      <c r="A12" s="3" t="s">
        <v>4</v>
      </c>
      <c r="B12" s="8">
        <v>0</v>
      </c>
      <c r="D12" s="29">
        <v>0</v>
      </c>
    </row>
    <row r="13" spans="1:4" ht="12.75">
      <c r="A13" s="3" t="s">
        <v>5</v>
      </c>
      <c r="B13" s="8">
        <v>0</v>
      </c>
      <c r="D13" s="28">
        <v>0</v>
      </c>
    </row>
    <row r="14" spans="1:4" ht="12.75">
      <c r="A14" s="3" t="s">
        <v>6</v>
      </c>
      <c r="B14" s="8">
        <v>0</v>
      </c>
      <c r="D14" s="28">
        <v>0</v>
      </c>
    </row>
    <row r="15" spans="1:4" ht="12.75">
      <c r="A15" s="3" t="s">
        <v>7</v>
      </c>
      <c r="B15" s="8">
        <v>0</v>
      </c>
      <c r="D15" s="28">
        <v>0</v>
      </c>
    </row>
    <row r="16" spans="1:4" ht="12.75">
      <c r="A16" s="3" t="s">
        <v>8</v>
      </c>
      <c r="B16" s="8">
        <v>25</v>
      </c>
      <c r="D16" s="28">
        <v>0</v>
      </c>
    </row>
    <row r="17" spans="1:4" ht="12.75">
      <c r="A17" s="3" t="s">
        <v>9</v>
      </c>
      <c r="B17" s="8">
        <v>0</v>
      </c>
      <c r="D17" s="28">
        <v>0</v>
      </c>
    </row>
    <row r="18" spans="1:4" ht="12.75">
      <c r="A18" s="3" t="s">
        <v>33</v>
      </c>
      <c r="B18" s="8">
        <v>15.8</v>
      </c>
      <c r="D18" s="28">
        <v>0</v>
      </c>
    </row>
    <row r="19" spans="1:4" ht="12.75">
      <c r="A19" s="3" t="s">
        <v>10</v>
      </c>
      <c r="B19" s="8">
        <v>17.48</v>
      </c>
      <c r="D19" s="28">
        <v>0</v>
      </c>
    </row>
    <row r="20" spans="1:4" ht="12.75">
      <c r="A20" s="3" t="s">
        <v>11</v>
      </c>
      <c r="B20" s="8">
        <v>20.51</v>
      </c>
      <c r="D20" s="28">
        <v>0</v>
      </c>
    </row>
    <row r="21" spans="1:4" ht="12.75">
      <c r="A21" s="3" t="s">
        <v>12</v>
      </c>
      <c r="B21" s="8">
        <v>8.76</v>
      </c>
      <c r="D21" s="28">
        <v>0</v>
      </c>
    </row>
    <row r="22" spans="1:4" ht="12.75">
      <c r="A22" s="3" t="s">
        <v>13</v>
      </c>
      <c r="B22" s="8">
        <v>0</v>
      </c>
      <c r="D22" s="28">
        <v>0</v>
      </c>
    </row>
    <row r="23" spans="1:4" ht="12.75">
      <c r="A23" s="3" t="s">
        <v>108</v>
      </c>
      <c r="B23" s="9" t="s">
        <v>48</v>
      </c>
      <c r="D23" s="28">
        <v>0</v>
      </c>
    </row>
    <row r="24" spans="1:4" ht="12.75">
      <c r="A24" s="3" t="s">
        <v>14</v>
      </c>
      <c r="B24" s="8">
        <v>6.6</v>
      </c>
      <c r="D24" s="28">
        <v>0</v>
      </c>
    </row>
    <row r="25" spans="1:4" ht="13.5" thickBot="1">
      <c r="A25" s="3" t="s">
        <v>15</v>
      </c>
      <c r="B25" s="10">
        <f>SUM(B12:B24)*0.035</f>
        <v>3.2952500000000007</v>
      </c>
      <c r="C25" s="12"/>
      <c r="D25" s="10">
        <f>SUM(D12:D24)*0.035</f>
        <v>0</v>
      </c>
    </row>
    <row r="26" ht="13.5" thickTop="1">
      <c r="B26" s="8"/>
    </row>
    <row r="27" spans="1:4" ht="12.75">
      <c r="A27" s="3" t="s">
        <v>16</v>
      </c>
      <c r="B27" s="8">
        <f>SUM(B12:B25)</f>
        <v>97.44525</v>
      </c>
      <c r="C27" s="8"/>
      <c r="D27" s="8">
        <f>SUM(D12:D25)</f>
        <v>0</v>
      </c>
    </row>
    <row r="28" ht="12.75">
      <c r="B28" s="8"/>
    </row>
    <row r="29" spans="1:2" ht="12.75">
      <c r="A29" s="3" t="s">
        <v>17</v>
      </c>
      <c r="B29" s="8"/>
    </row>
    <row r="30" spans="1:4" ht="12.75">
      <c r="A30" s="3" t="s">
        <v>18</v>
      </c>
      <c r="B30" s="8">
        <v>6.09</v>
      </c>
      <c r="D30" s="29">
        <v>0</v>
      </c>
    </row>
    <row r="31" spans="1:4" ht="12.75">
      <c r="A31" s="3" t="s">
        <v>19</v>
      </c>
      <c r="B31" s="8">
        <v>21.21</v>
      </c>
      <c r="D31" s="28">
        <v>0</v>
      </c>
    </row>
    <row r="32" spans="1:4" ht="12.75">
      <c r="A32" s="3" t="s">
        <v>20</v>
      </c>
      <c r="B32" s="8">
        <v>11.92</v>
      </c>
      <c r="D32" s="28">
        <v>0</v>
      </c>
    </row>
    <row r="33" spans="1:4" ht="12.75">
      <c r="A33" s="3" t="s">
        <v>21</v>
      </c>
      <c r="B33" s="8">
        <v>39.58</v>
      </c>
      <c r="D33" s="28">
        <v>0</v>
      </c>
    </row>
    <row r="34" spans="1:4" ht="12.75">
      <c r="A34" s="3" t="s">
        <v>22</v>
      </c>
      <c r="B34" s="8">
        <v>17.67</v>
      </c>
      <c r="D34" s="28">
        <v>0</v>
      </c>
    </row>
    <row r="35" spans="1:4" ht="12.75">
      <c r="A35" s="3" t="s">
        <v>23</v>
      </c>
      <c r="B35" s="8">
        <v>9.19</v>
      </c>
      <c r="D35" s="28">
        <v>0</v>
      </c>
    </row>
    <row r="36" spans="1:4" ht="13.5" thickBot="1">
      <c r="A36" s="3" t="s">
        <v>41</v>
      </c>
      <c r="B36" s="11">
        <v>46.96</v>
      </c>
      <c r="D36" s="30">
        <v>0</v>
      </c>
    </row>
    <row r="37" ht="13.5" thickTop="1">
      <c r="B37" s="8"/>
    </row>
    <row r="38" spans="1:4" ht="12.75">
      <c r="A38" s="3" t="s">
        <v>24</v>
      </c>
      <c r="B38" s="8">
        <f>SUM(B30:B36)</f>
        <v>152.62</v>
      </c>
      <c r="C38" s="8"/>
      <c r="D38" s="8">
        <f>SUM(D30:D36)</f>
        <v>0</v>
      </c>
    </row>
    <row r="39" spans="2:4" ht="12.75">
      <c r="B39" s="8"/>
      <c r="C39" s="8"/>
      <c r="D39" s="8"/>
    </row>
    <row r="40" spans="1:4" ht="12.75">
      <c r="A40" s="3" t="s">
        <v>25</v>
      </c>
      <c r="B40" s="8">
        <f>(B27+B38)</f>
        <v>250.06525</v>
      </c>
      <c r="C40" s="8"/>
      <c r="D40" s="8">
        <f>(D27+D38)</f>
        <v>0</v>
      </c>
    </row>
    <row r="41" spans="2:4" ht="12.75">
      <c r="B41" s="8"/>
      <c r="C41" s="8"/>
      <c r="D41" s="8"/>
    </row>
    <row r="42" spans="1:4" ht="12.75">
      <c r="A42" s="2" t="s">
        <v>26</v>
      </c>
      <c r="B42" s="1">
        <f>(B9-B40)</f>
        <v>162.43475</v>
      </c>
      <c r="C42" s="1"/>
      <c r="D42" s="1">
        <f>(D9-D40)</f>
        <v>0</v>
      </c>
    </row>
    <row r="43" spans="2:4" ht="12.75">
      <c r="B43" s="8"/>
      <c r="C43" s="8"/>
      <c r="D43" s="8"/>
    </row>
    <row r="44" spans="1:4" ht="12.75">
      <c r="A44" s="3" t="s">
        <v>46</v>
      </c>
      <c r="B44" s="8"/>
      <c r="C44" s="8"/>
      <c r="D44" s="8"/>
    </row>
    <row r="45" spans="1:4" ht="12.75">
      <c r="A45" s="3" t="s">
        <v>27</v>
      </c>
      <c r="B45" s="8">
        <f>B27/B5</f>
        <v>17.717318181818182</v>
      </c>
      <c r="C45" s="8"/>
      <c r="D45" s="8" t="e">
        <f>D27/D5</f>
        <v>#DIV/0!</v>
      </c>
    </row>
    <row r="46" spans="1:4" ht="12.75">
      <c r="A46" s="3" t="s">
        <v>28</v>
      </c>
      <c r="B46" s="8">
        <f>B38/B5</f>
        <v>27.74909090909091</v>
      </c>
      <c r="C46" s="8"/>
      <c r="D46" s="8" t="e">
        <f>D38/D5</f>
        <v>#DIV/0!</v>
      </c>
    </row>
    <row r="47" spans="1:4" ht="12.75">
      <c r="A47" s="3" t="s">
        <v>29</v>
      </c>
      <c r="B47" s="8">
        <f>B40/B5</f>
        <v>45.46640909090909</v>
      </c>
      <c r="C47" s="8"/>
      <c r="D47" s="8" t="e">
        <f>D40/D5</f>
        <v>#DIV/0!</v>
      </c>
    </row>
  </sheetData>
  <sheetProtection sheet="1" objects="1" scenarios="1"/>
  <printOptions horizontalCentered="1"/>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47"/>
  <sheetViews>
    <sheetView workbookViewId="0" topLeftCell="A1">
      <selection activeCell="A1" sqref="A1"/>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3" t="s">
        <v>47</v>
      </c>
      <c r="B1" s="14"/>
      <c r="C1" s="14"/>
      <c r="D1" s="14"/>
    </row>
    <row r="2" spans="1:4" ht="12.75" customHeight="1">
      <c r="A2" s="13"/>
      <c r="B2" s="14"/>
      <c r="C2" s="14"/>
      <c r="D2" s="14"/>
    </row>
    <row r="3" spans="1:4" s="19" customFormat="1" ht="12.75">
      <c r="A3" s="2"/>
      <c r="B3" s="16" t="s">
        <v>42</v>
      </c>
      <c r="C3" s="17"/>
      <c r="D3" s="18" t="s">
        <v>31</v>
      </c>
    </row>
    <row r="4" spans="1:4" s="19" customFormat="1" ht="12.75">
      <c r="A4" s="2"/>
      <c r="B4" s="20" t="s">
        <v>30</v>
      </c>
      <c r="C4" s="2"/>
      <c r="D4" s="21" t="s">
        <v>32</v>
      </c>
    </row>
    <row r="5" spans="1:4" ht="12.75">
      <c r="A5" s="3" t="s">
        <v>0</v>
      </c>
      <c r="B5" s="5">
        <v>3</v>
      </c>
      <c r="D5" s="28">
        <v>0</v>
      </c>
    </row>
    <row r="6" spans="1:4" ht="12.75">
      <c r="A6" s="3" t="s">
        <v>1</v>
      </c>
      <c r="B6" s="7">
        <v>75</v>
      </c>
      <c r="D6" s="28">
        <v>0</v>
      </c>
    </row>
    <row r="7" ht="12.75">
      <c r="B7" s="4"/>
    </row>
    <row r="8" ht="12.75">
      <c r="B8" s="4"/>
    </row>
    <row r="9" spans="1:4" ht="12.75">
      <c r="A9" s="3" t="s">
        <v>2</v>
      </c>
      <c r="B9" s="8">
        <f>B5*B6</f>
        <v>225</v>
      </c>
      <c r="C9" s="8"/>
      <c r="D9" s="8">
        <f>D5*D6</f>
        <v>0</v>
      </c>
    </row>
    <row r="10" ht="12.75">
      <c r="B10" s="8"/>
    </row>
    <row r="11" spans="1:2" ht="12.75">
      <c r="A11" s="3" t="s">
        <v>3</v>
      </c>
      <c r="B11" s="8"/>
    </row>
    <row r="12" spans="1:4" ht="12.75">
      <c r="A12" s="3" t="s">
        <v>4</v>
      </c>
      <c r="B12" s="8">
        <v>45</v>
      </c>
      <c r="D12" s="29">
        <v>0</v>
      </c>
    </row>
    <row r="13" spans="1:4" ht="12.75">
      <c r="A13" s="3" t="s">
        <v>5</v>
      </c>
      <c r="B13" s="8">
        <v>13.45</v>
      </c>
      <c r="D13" s="28">
        <v>0</v>
      </c>
    </row>
    <row r="14" spans="1:4" ht="12.75">
      <c r="A14" s="3" t="s">
        <v>6</v>
      </c>
      <c r="B14" s="8">
        <v>0</v>
      </c>
      <c r="D14" s="28">
        <v>0</v>
      </c>
    </row>
    <row r="15" spans="1:4" ht="12.75">
      <c r="A15" s="3" t="s">
        <v>7</v>
      </c>
      <c r="B15" s="8">
        <v>0</v>
      </c>
      <c r="D15" s="28">
        <v>0</v>
      </c>
    </row>
    <row r="16" spans="1:4" ht="12.75">
      <c r="A16" s="3" t="s">
        <v>8</v>
      </c>
      <c r="B16" s="8">
        <v>25</v>
      </c>
      <c r="D16" s="28">
        <v>0</v>
      </c>
    </row>
    <row r="17" spans="1:4" ht="12.75">
      <c r="A17" s="3" t="s">
        <v>9</v>
      </c>
      <c r="B17" s="8">
        <v>0</v>
      </c>
      <c r="D17" s="28">
        <v>0</v>
      </c>
    </row>
    <row r="18" spans="1:4" ht="12.75">
      <c r="A18" s="3" t="s">
        <v>33</v>
      </c>
      <c r="B18" s="8">
        <v>14.98</v>
      </c>
      <c r="D18" s="28">
        <v>0</v>
      </c>
    </row>
    <row r="19" spans="1:4" ht="12.75">
      <c r="A19" s="3" t="s">
        <v>10</v>
      </c>
      <c r="B19" s="8">
        <v>17.46</v>
      </c>
      <c r="D19" s="28">
        <v>0</v>
      </c>
    </row>
    <row r="20" spans="1:4" ht="12.75">
      <c r="A20" s="3" t="s">
        <v>11</v>
      </c>
      <c r="B20" s="8">
        <v>20.51</v>
      </c>
      <c r="D20" s="28">
        <v>0</v>
      </c>
    </row>
    <row r="21" spans="1:4" ht="12.75">
      <c r="A21" s="3" t="s">
        <v>12</v>
      </c>
      <c r="B21" s="8">
        <v>8.76</v>
      </c>
      <c r="D21" s="28">
        <v>0</v>
      </c>
    </row>
    <row r="22" spans="1:4" ht="12.75">
      <c r="A22" s="3" t="s">
        <v>13</v>
      </c>
      <c r="B22" s="8">
        <v>0</v>
      </c>
      <c r="D22" s="28">
        <v>0</v>
      </c>
    </row>
    <row r="23" spans="1:4" ht="12.75">
      <c r="A23" s="3" t="s">
        <v>108</v>
      </c>
      <c r="B23" s="9" t="s">
        <v>48</v>
      </c>
      <c r="D23" s="28">
        <v>0</v>
      </c>
    </row>
    <row r="24" spans="1:4" ht="12.75">
      <c r="A24" s="3" t="s">
        <v>14</v>
      </c>
      <c r="B24" s="8">
        <v>4.1</v>
      </c>
      <c r="D24" s="28">
        <v>0</v>
      </c>
    </row>
    <row r="25" spans="1:4" ht="13.5" thickBot="1">
      <c r="A25" s="3" t="s">
        <v>15</v>
      </c>
      <c r="B25" s="10">
        <f>SUM(B12:B24)*0.035</f>
        <v>5.2241</v>
      </c>
      <c r="C25" s="12"/>
      <c r="D25" s="10">
        <f>SUM(D12:D24)*0.035</f>
        <v>0</v>
      </c>
    </row>
    <row r="26" ht="13.5" thickTop="1">
      <c r="B26" s="8"/>
    </row>
    <row r="27" spans="1:4" ht="12.75">
      <c r="A27" s="3" t="s">
        <v>16</v>
      </c>
      <c r="B27" s="8">
        <f>SUM(B12:B25)</f>
        <v>154.48409999999998</v>
      </c>
      <c r="C27" s="8"/>
      <c r="D27" s="8">
        <f>SUM(D12:D25)</f>
        <v>0</v>
      </c>
    </row>
    <row r="28" ht="12.75">
      <c r="B28" s="8"/>
    </row>
    <row r="29" spans="1:2" ht="12.75">
      <c r="A29" s="3" t="s">
        <v>17</v>
      </c>
      <c r="B29" s="8"/>
    </row>
    <row r="30" spans="1:4" ht="12.75">
      <c r="A30" s="3" t="s">
        <v>18</v>
      </c>
      <c r="B30" s="8">
        <v>6.38</v>
      </c>
      <c r="D30" s="29">
        <v>0</v>
      </c>
    </row>
    <row r="31" spans="1:4" ht="12.75">
      <c r="A31" s="3" t="s">
        <v>19</v>
      </c>
      <c r="B31" s="8">
        <v>22.7</v>
      </c>
      <c r="D31" s="28">
        <v>0</v>
      </c>
    </row>
    <row r="32" spans="1:4" ht="12.75">
      <c r="A32" s="3" t="s">
        <v>20</v>
      </c>
      <c r="B32" s="8">
        <v>13.19</v>
      </c>
      <c r="D32" s="28">
        <v>0</v>
      </c>
    </row>
    <row r="33" spans="1:4" ht="12.75">
      <c r="A33" s="3" t="s">
        <v>21</v>
      </c>
      <c r="B33" s="8">
        <v>39.58</v>
      </c>
      <c r="D33" s="28">
        <v>0</v>
      </c>
    </row>
    <row r="34" spans="1:4" ht="12.75">
      <c r="A34" s="3" t="s">
        <v>22</v>
      </c>
      <c r="B34" s="8">
        <v>17.67</v>
      </c>
      <c r="D34" s="28">
        <v>0</v>
      </c>
    </row>
    <row r="35" spans="1:4" ht="12.75">
      <c r="A35" s="3" t="s">
        <v>23</v>
      </c>
      <c r="B35" s="8">
        <v>9.19</v>
      </c>
      <c r="D35" s="28">
        <v>0</v>
      </c>
    </row>
    <row r="36" spans="1:4" ht="13.5" thickBot="1">
      <c r="A36" s="3" t="s">
        <v>41</v>
      </c>
      <c r="B36" s="11">
        <v>46.96</v>
      </c>
      <c r="D36" s="30">
        <v>0</v>
      </c>
    </row>
    <row r="37" ht="13.5" thickTop="1">
      <c r="B37" s="8"/>
    </row>
    <row r="38" spans="1:4" ht="12.75">
      <c r="A38" s="3" t="s">
        <v>24</v>
      </c>
      <c r="B38" s="8">
        <f>SUM(B30:B36)</f>
        <v>155.67</v>
      </c>
      <c r="C38" s="8"/>
      <c r="D38" s="8">
        <f>SUM(D30:D36)</f>
        <v>0</v>
      </c>
    </row>
    <row r="39" spans="2:4" ht="12.75">
      <c r="B39" s="8"/>
      <c r="C39" s="8"/>
      <c r="D39" s="8"/>
    </row>
    <row r="40" spans="1:4" ht="12.75">
      <c r="A40" s="3" t="s">
        <v>25</v>
      </c>
      <c r="B40" s="8">
        <f>(B27+B38)</f>
        <v>310.15409999999997</v>
      </c>
      <c r="C40" s="8"/>
      <c r="D40" s="8">
        <f>(D27+D38)</f>
        <v>0</v>
      </c>
    </row>
    <row r="41" spans="2:4" ht="12.75">
      <c r="B41" s="8"/>
      <c r="C41" s="8"/>
      <c r="D41" s="8"/>
    </row>
    <row r="42" spans="1:4" ht="12.75">
      <c r="A42" s="2" t="s">
        <v>26</v>
      </c>
      <c r="B42" s="1">
        <f>(B9-B40)</f>
        <v>-85.15409999999997</v>
      </c>
      <c r="C42" s="1"/>
      <c r="D42" s="1">
        <f>(D9-D40)</f>
        <v>0</v>
      </c>
    </row>
    <row r="43" spans="2:4" ht="12.75">
      <c r="B43" s="8"/>
      <c r="C43" s="8"/>
      <c r="D43" s="8"/>
    </row>
    <row r="44" spans="1:4" ht="12.75">
      <c r="A44" s="3" t="s">
        <v>46</v>
      </c>
      <c r="B44" s="8"/>
      <c r="C44" s="8"/>
      <c r="D44" s="8"/>
    </row>
    <row r="45" spans="1:4" ht="12.75">
      <c r="A45" s="3" t="s">
        <v>27</v>
      </c>
      <c r="B45" s="8">
        <f>B27/B5</f>
        <v>51.494699999999995</v>
      </c>
      <c r="C45" s="8"/>
      <c r="D45" s="8" t="e">
        <f>D27/D5</f>
        <v>#DIV/0!</v>
      </c>
    </row>
    <row r="46" spans="1:4" ht="12.75">
      <c r="A46" s="3" t="s">
        <v>28</v>
      </c>
      <c r="B46" s="8">
        <f>B38/B5</f>
        <v>51.88999999999999</v>
      </c>
      <c r="C46" s="8"/>
      <c r="D46" s="8" t="e">
        <f>D38/D5</f>
        <v>#DIV/0!</v>
      </c>
    </row>
    <row r="47" spans="1:4" ht="12.75">
      <c r="A47" s="3" t="s">
        <v>29</v>
      </c>
      <c r="B47" s="8">
        <f>B40/B5</f>
        <v>103.3847</v>
      </c>
      <c r="C47" s="8"/>
      <c r="D47" s="8" t="e">
        <f>D40/D5</f>
        <v>#DIV/0!</v>
      </c>
    </row>
  </sheetData>
  <sheetProtection sheet="1" objects="1" scenarios="1"/>
  <printOptions horizontalCentered="1"/>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47"/>
  <sheetViews>
    <sheetView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3" t="s">
        <v>34</v>
      </c>
      <c r="B1" s="22"/>
      <c r="C1" s="22"/>
      <c r="D1" s="22"/>
    </row>
    <row r="2" spans="1:4" ht="12.75" customHeight="1">
      <c r="A2" s="13"/>
      <c r="B2" s="22"/>
      <c r="C2" s="22"/>
      <c r="D2" s="22"/>
    </row>
    <row r="3" spans="1:4" s="19" customFormat="1" ht="12.75">
      <c r="A3" s="2"/>
      <c r="B3" s="16" t="s">
        <v>44</v>
      </c>
      <c r="C3" s="17"/>
      <c r="D3" s="18" t="s">
        <v>31</v>
      </c>
    </row>
    <row r="4" spans="1:4" s="19" customFormat="1" ht="12.75">
      <c r="A4" s="2"/>
      <c r="B4" s="20" t="s">
        <v>30</v>
      </c>
      <c r="C4" s="2"/>
      <c r="D4" s="21" t="s">
        <v>32</v>
      </c>
    </row>
    <row r="5" spans="1:4" ht="12.75">
      <c r="A5" s="3" t="s">
        <v>0</v>
      </c>
      <c r="B5" s="5">
        <v>170</v>
      </c>
      <c r="D5" s="28">
        <v>0</v>
      </c>
    </row>
    <row r="6" spans="1:4" ht="12.75">
      <c r="A6" s="3" t="s">
        <v>1</v>
      </c>
      <c r="B6" s="6">
        <v>1.95</v>
      </c>
      <c r="C6" s="4"/>
      <c r="D6" s="31">
        <v>0</v>
      </c>
    </row>
    <row r="7" spans="2:4" ht="12.75">
      <c r="B7" s="4"/>
      <c r="C7" s="4"/>
      <c r="D7" s="4"/>
    </row>
    <row r="8" spans="2:4" ht="12.75">
      <c r="B8" s="4"/>
      <c r="C8" s="4"/>
      <c r="D8" s="4"/>
    </row>
    <row r="9" spans="1:4" ht="12.75">
      <c r="A9" s="3" t="s">
        <v>2</v>
      </c>
      <c r="B9" s="8">
        <f>B5*B6</f>
        <v>331.5</v>
      </c>
      <c r="C9" s="8"/>
      <c r="D9" s="8">
        <f>D5*D6</f>
        <v>0</v>
      </c>
    </row>
    <row r="10" ht="12.75">
      <c r="B10" s="8"/>
    </row>
    <row r="11" spans="1:2" ht="12.75">
      <c r="A11" s="3" t="s">
        <v>3</v>
      </c>
      <c r="B11" s="8"/>
    </row>
    <row r="12" spans="1:4" ht="12.75">
      <c r="A12" s="3" t="s">
        <v>4</v>
      </c>
      <c r="B12" s="8">
        <v>42</v>
      </c>
      <c r="D12" s="29">
        <v>0</v>
      </c>
    </row>
    <row r="13" spans="1:4" ht="12.75">
      <c r="A13" s="3" t="s">
        <v>5</v>
      </c>
      <c r="B13" s="8">
        <v>19.55</v>
      </c>
      <c r="D13" s="28">
        <v>0</v>
      </c>
    </row>
    <row r="14" spans="1:4" ht="12.75">
      <c r="A14" s="3" t="s">
        <v>6</v>
      </c>
      <c r="B14" s="8">
        <v>0</v>
      </c>
      <c r="D14" s="28">
        <v>0</v>
      </c>
    </row>
    <row r="15" spans="1:4" ht="12.75">
      <c r="A15" s="3" t="s">
        <v>7</v>
      </c>
      <c r="B15" s="8">
        <v>0</v>
      </c>
      <c r="D15" s="28">
        <v>0</v>
      </c>
    </row>
    <row r="16" spans="1:4" ht="12.75">
      <c r="A16" s="3" t="s">
        <v>8</v>
      </c>
      <c r="B16" s="8">
        <v>66.34</v>
      </c>
      <c r="D16" s="28">
        <v>0</v>
      </c>
    </row>
    <row r="17" spans="1:4" ht="12.75">
      <c r="A17" s="3" t="s">
        <v>9</v>
      </c>
      <c r="B17" s="8">
        <v>11.9</v>
      </c>
      <c r="D17" s="28">
        <v>0</v>
      </c>
    </row>
    <row r="18" spans="1:4" ht="12.75">
      <c r="A18" s="3" t="s">
        <v>33</v>
      </c>
      <c r="B18" s="8">
        <v>19.02</v>
      </c>
      <c r="D18" s="28">
        <v>0</v>
      </c>
    </row>
    <row r="19" spans="1:4" ht="12.75">
      <c r="A19" s="3" t="s">
        <v>10</v>
      </c>
      <c r="B19" s="8">
        <v>15.63</v>
      </c>
      <c r="D19" s="28">
        <v>0</v>
      </c>
    </row>
    <row r="20" spans="1:4" ht="12.75">
      <c r="A20" s="3" t="s">
        <v>11</v>
      </c>
      <c r="B20" s="8">
        <v>13.67</v>
      </c>
      <c r="D20" s="28">
        <v>0</v>
      </c>
    </row>
    <row r="21" spans="1:4" ht="12.75">
      <c r="A21" s="3" t="s">
        <v>12</v>
      </c>
      <c r="B21" s="8">
        <v>5.83</v>
      </c>
      <c r="D21" s="28">
        <v>0</v>
      </c>
    </row>
    <row r="22" spans="1:4" ht="12.75">
      <c r="A22" s="3" t="s">
        <v>13</v>
      </c>
      <c r="B22" s="8">
        <f>B5*0.15</f>
        <v>25.5</v>
      </c>
      <c r="D22" s="28">
        <v>0</v>
      </c>
    </row>
    <row r="23" spans="1:4" ht="12.75">
      <c r="A23" s="3" t="s">
        <v>108</v>
      </c>
      <c r="B23" s="9" t="s">
        <v>48</v>
      </c>
      <c r="D23" s="28">
        <v>0</v>
      </c>
    </row>
    <row r="24" spans="1:4" ht="12.75">
      <c r="A24" s="3" t="s">
        <v>14</v>
      </c>
      <c r="B24" s="8">
        <v>1</v>
      </c>
      <c r="D24" s="28">
        <v>0</v>
      </c>
    </row>
    <row r="25" spans="1:4" ht="13.5" thickBot="1">
      <c r="A25" s="3" t="s">
        <v>15</v>
      </c>
      <c r="B25" s="10">
        <f>SUM(B12:B24)*0.035</f>
        <v>7.715400000000001</v>
      </c>
      <c r="C25" s="12"/>
      <c r="D25" s="10">
        <f>SUM(D12:D24)*0.035</f>
        <v>0</v>
      </c>
    </row>
    <row r="26" ht="13.5" thickTop="1">
      <c r="B26" s="8"/>
    </row>
    <row r="27" spans="1:4" ht="12.75">
      <c r="A27" s="3" t="s">
        <v>16</v>
      </c>
      <c r="B27" s="8">
        <f>SUM(B12:B25)</f>
        <v>228.1554</v>
      </c>
      <c r="C27" s="8"/>
      <c r="D27" s="8">
        <f>SUM(D12:D25)</f>
        <v>0</v>
      </c>
    </row>
    <row r="28" ht="12.75">
      <c r="B28" s="8"/>
    </row>
    <row r="29" spans="1:2" ht="12.75">
      <c r="A29" s="3" t="s">
        <v>17</v>
      </c>
      <c r="B29" s="8"/>
    </row>
    <row r="30" spans="1:4" ht="12.75">
      <c r="A30" s="3" t="s">
        <v>18</v>
      </c>
      <c r="B30" s="8">
        <v>8.18</v>
      </c>
      <c r="D30" s="29">
        <v>0</v>
      </c>
    </row>
    <row r="31" spans="1:4" ht="12.75">
      <c r="A31" s="3" t="s">
        <v>19</v>
      </c>
      <c r="B31" s="8">
        <v>29.06</v>
      </c>
      <c r="D31" s="28">
        <v>0</v>
      </c>
    </row>
    <row r="32" spans="1:4" ht="12.75">
      <c r="A32" s="3" t="s">
        <v>20</v>
      </c>
      <c r="B32" s="8">
        <v>18.58</v>
      </c>
      <c r="D32" s="28">
        <v>0</v>
      </c>
    </row>
    <row r="33" spans="1:4" ht="12.75">
      <c r="A33" s="3" t="s">
        <v>21</v>
      </c>
      <c r="B33" s="8">
        <v>39.58</v>
      </c>
      <c r="D33" s="28">
        <v>0</v>
      </c>
    </row>
    <row r="34" spans="1:4" ht="12.75">
      <c r="A34" s="3" t="s">
        <v>22</v>
      </c>
      <c r="B34" s="8">
        <v>17.67</v>
      </c>
      <c r="D34" s="28">
        <v>0</v>
      </c>
    </row>
    <row r="35" spans="1:4" ht="12.75">
      <c r="A35" s="3" t="s">
        <v>23</v>
      </c>
      <c r="B35" s="8">
        <v>9.19</v>
      </c>
      <c r="D35" s="28">
        <v>0</v>
      </c>
    </row>
    <row r="36" spans="1:4" ht="13.5" thickBot="1">
      <c r="A36" s="3" t="s">
        <v>41</v>
      </c>
      <c r="B36" s="11">
        <v>46.96</v>
      </c>
      <c r="D36" s="30">
        <v>0</v>
      </c>
    </row>
    <row r="37" ht="13.5" thickTop="1">
      <c r="B37" s="8"/>
    </row>
    <row r="38" spans="1:4" ht="12.75">
      <c r="A38" s="3" t="s">
        <v>24</v>
      </c>
      <c r="B38" s="8">
        <f>SUM(B30:B36)</f>
        <v>169.22</v>
      </c>
      <c r="C38" s="8"/>
      <c r="D38" s="8">
        <f>SUM(D30:D36)</f>
        <v>0</v>
      </c>
    </row>
    <row r="39" spans="2:4" ht="12.75">
      <c r="B39" s="8"/>
      <c r="C39" s="8"/>
      <c r="D39" s="8"/>
    </row>
    <row r="40" spans="1:4" ht="12.75">
      <c r="A40" s="3" t="s">
        <v>25</v>
      </c>
      <c r="B40" s="8">
        <f>(B27+B38)</f>
        <v>397.3754</v>
      </c>
      <c r="C40" s="8"/>
      <c r="D40" s="8">
        <f>(D27+D38)</f>
        <v>0</v>
      </c>
    </row>
    <row r="41" spans="2:4" ht="12.75">
      <c r="B41" s="8"/>
      <c r="C41" s="8"/>
      <c r="D41" s="8"/>
    </row>
    <row r="42" spans="1:4" ht="12.75">
      <c r="A42" s="2" t="s">
        <v>26</v>
      </c>
      <c r="B42" s="1">
        <f>(B9-B40)</f>
        <v>-65.87540000000001</v>
      </c>
      <c r="C42" s="1"/>
      <c r="D42" s="1">
        <f>(D9-D40)</f>
        <v>0</v>
      </c>
    </row>
    <row r="43" spans="2:4" ht="12.75">
      <c r="B43" s="8"/>
      <c r="C43" s="8"/>
      <c r="D43" s="8"/>
    </row>
    <row r="44" spans="1:4" ht="12.75">
      <c r="A44" s="3" t="s">
        <v>46</v>
      </c>
      <c r="B44" s="8"/>
      <c r="C44" s="8"/>
      <c r="D44" s="8"/>
    </row>
    <row r="45" spans="1:4" ht="12.75">
      <c r="A45" s="3" t="s">
        <v>27</v>
      </c>
      <c r="B45" s="8">
        <f>B27/B5</f>
        <v>1.342090588235294</v>
      </c>
      <c r="C45" s="8"/>
      <c r="D45" s="8" t="e">
        <f>D27/D5</f>
        <v>#DIV/0!</v>
      </c>
    </row>
    <row r="46" spans="1:4" ht="12.75">
      <c r="A46" s="3" t="s">
        <v>28</v>
      </c>
      <c r="B46" s="8">
        <f>B38/B5</f>
        <v>0.9954117647058823</v>
      </c>
      <c r="C46" s="8"/>
      <c r="D46" s="8" t="e">
        <f>D38/D5</f>
        <v>#DIV/0!</v>
      </c>
    </row>
    <row r="47" spans="1:4" ht="12.75">
      <c r="A47" s="3" t="s">
        <v>29</v>
      </c>
      <c r="B47" s="8">
        <f>B40/B5</f>
        <v>2.3375023529411765</v>
      </c>
      <c r="C47" s="8"/>
      <c r="D47" s="8" t="e">
        <f>D40/D5</f>
        <v>#DIV/0!</v>
      </c>
    </row>
  </sheetData>
  <sheetProtection sheet="1" objects="1" scenarios="1"/>
  <printOptions horizontalCentered="1"/>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47"/>
  <sheetViews>
    <sheetView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3" t="s">
        <v>35</v>
      </c>
      <c r="B1" s="22"/>
      <c r="C1" s="22"/>
      <c r="D1" s="22"/>
    </row>
    <row r="2" spans="1:4" ht="12.75" customHeight="1">
      <c r="A2" s="13"/>
      <c r="B2" s="22"/>
      <c r="C2" s="22"/>
      <c r="D2" s="22"/>
    </row>
    <row r="3" spans="1:4" s="19" customFormat="1" ht="12.75">
      <c r="A3" s="2"/>
      <c r="B3" s="16" t="s">
        <v>42</v>
      </c>
      <c r="C3" s="17"/>
      <c r="D3" s="18" t="s">
        <v>31</v>
      </c>
    </row>
    <row r="4" spans="1:4" s="19" customFormat="1" ht="12.75">
      <c r="A4" s="2"/>
      <c r="B4" s="20" t="s">
        <v>30</v>
      </c>
      <c r="C4" s="2"/>
      <c r="D4" s="21" t="s">
        <v>32</v>
      </c>
    </row>
    <row r="5" spans="1:4" ht="12.75">
      <c r="A5" s="3" t="s">
        <v>0</v>
      </c>
      <c r="B5" s="5">
        <v>22</v>
      </c>
      <c r="D5" s="28">
        <v>0</v>
      </c>
    </row>
    <row r="6" spans="1:4" ht="12.75">
      <c r="A6" s="3" t="s">
        <v>1</v>
      </c>
      <c r="B6" s="6">
        <v>18</v>
      </c>
      <c r="D6" s="31">
        <v>0</v>
      </c>
    </row>
    <row r="7" spans="2:4" ht="12.75">
      <c r="B7" s="4"/>
      <c r="D7" s="23"/>
    </row>
    <row r="8" spans="2:4" ht="12.75">
      <c r="B8" s="4"/>
      <c r="D8" s="23"/>
    </row>
    <row r="9" spans="1:4" ht="12.75">
      <c r="A9" s="3" t="s">
        <v>2</v>
      </c>
      <c r="B9" s="8">
        <f>B5*B6</f>
        <v>396</v>
      </c>
      <c r="C9" s="8"/>
      <c r="D9" s="8">
        <f>D5*D6</f>
        <v>0</v>
      </c>
    </row>
    <row r="10" spans="2:4" ht="12.75">
      <c r="B10" s="8"/>
      <c r="D10" s="8"/>
    </row>
    <row r="11" spans="1:4" ht="12.75">
      <c r="A11" s="3" t="s">
        <v>3</v>
      </c>
      <c r="B11" s="8"/>
      <c r="D11" s="8"/>
    </row>
    <row r="12" spans="1:4" ht="12.75">
      <c r="A12" s="3" t="s">
        <v>4</v>
      </c>
      <c r="B12" s="8">
        <v>42</v>
      </c>
      <c r="D12" s="29">
        <v>0</v>
      </c>
    </row>
    <row r="13" spans="1:4" ht="12.75">
      <c r="A13" s="3" t="s">
        <v>5</v>
      </c>
      <c r="B13" s="8">
        <v>19.55</v>
      </c>
      <c r="D13" s="28">
        <v>0</v>
      </c>
    </row>
    <row r="14" spans="1:4" ht="12.75">
      <c r="A14" s="3" t="s">
        <v>6</v>
      </c>
      <c r="B14" s="8">
        <v>0</v>
      </c>
      <c r="D14" s="28">
        <v>0</v>
      </c>
    </row>
    <row r="15" spans="1:4" ht="12.75">
      <c r="A15" s="3" t="s">
        <v>7</v>
      </c>
      <c r="B15" s="8">
        <v>0</v>
      </c>
      <c r="D15" s="28">
        <v>0</v>
      </c>
    </row>
    <row r="16" spans="1:4" ht="12.75">
      <c r="A16" s="3" t="s">
        <v>8</v>
      </c>
      <c r="B16" s="8">
        <v>74.26</v>
      </c>
      <c r="D16" s="28">
        <v>0</v>
      </c>
    </row>
    <row r="17" spans="1:4" ht="12.75">
      <c r="A17" s="3" t="s">
        <v>9</v>
      </c>
      <c r="B17" s="8">
        <v>9.75</v>
      </c>
      <c r="D17" s="28">
        <v>0</v>
      </c>
    </row>
    <row r="18" spans="1:4" ht="12.75">
      <c r="A18" s="3" t="s">
        <v>33</v>
      </c>
      <c r="B18" s="8">
        <v>55.02</v>
      </c>
      <c r="D18" s="28">
        <v>0</v>
      </c>
    </row>
    <row r="19" spans="1:4" ht="12.75">
      <c r="A19" s="3" t="s">
        <v>10</v>
      </c>
      <c r="B19" s="8">
        <v>29.18</v>
      </c>
      <c r="D19" s="28">
        <v>0</v>
      </c>
    </row>
    <row r="20" spans="1:4" ht="12.75">
      <c r="A20" s="3" t="s">
        <v>11</v>
      </c>
      <c r="B20" s="8">
        <v>13.67</v>
      </c>
      <c r="D20" s="28">
        <v>0</v>
      </c>
    </row>
    <row r="21" spans="1:4" ht="12.75">
      <c r="A21" s="3" t="s">
        <v>12</v>
      </c>
      <c r="B21" s="8">
        <v>5.83</v>
      </c>
      <c r="D21" s="28">
        <v>0</v>
      </c>
    </row>
    <row r="22" spans="1:4" ht="12.75">
      <c r="A22" s="3" t="s">
        <v>13</v>
      </c>
      <c r="B22" s="8">
        <v>0</v>
      </c>
      <c r="D22" s="28">
        <v>0</v>
      </c>
    </row>
    <row r="23" spans="1:4" ht="12.75">
      <c r="A23" s="3" t="s">
        <v>108</v>
      </c>
      <c r="B23" s="9" t="s">
        <v>48</v>
      </c>
      <c r="D23" s="28">
        <v>0</v>
      </c>
    </row>
    <row r="24" spans="1:4" ht="12.75">
      <c r="A24" s="3" t="s">
        <v>14</v>
      </c>
      <c r="B24" s="8">
        <v>1</v>
      </c>
      <c r="D24" s="28">
        <v>0</v>
      </c>
    </row>
    <row r="25" spans="1:4" ht="13.5" thickBot="1">
      <c r="A25" s="3" t="s">
        <v>15</v>
      </c>
      <c r="B25" s="10">
        <f>SUM(B12:B24)*0.035</f>
        <v>8.759100000000002</v>
      </c>
      <c r="C25" s="12"/>
      <c r="D25" s="10">
        <f>SUM(D12:D24)*0.035</f>
        <v>0</v>
      </c>
    </row>
    <row r="26" spans="2:4" ht="13.5" thickTop="1">
      <c r="B26" s="8"/>
      <c r="D26" s="8"/>
    </row>
    <row r="27" spans="1:4" ht="12.75">
      <c r="A27" s="3" t="s">
        <v>16</v>
      </c>
      <c r="B27" s="8">
        <f>SUM(B12:B25)</f>
        <v>259.01910000000004</v>
      </c>
      <c r="C27" s="8"/>
      <c r="D27" s="8">
        <f>SUM(D12:D25)</f>
        <v>0</v>
      </c>
    </row>
    <row r="28" spans="2:4" ht="12.75">
      <c r="B28" s="8"/>
      <c r="D28" s="8"/>
    </row>
    <row r="29" spans="1:4" ht="12.75">
      <c r="A29" s="3" t="s">
        <v>17</v>
      </c>
      <c r="B29" s="8"/>
      <c r="D29" s="8"/>
    </row>
    <row r="30" spans="1:4" ht="12.75">
      <c r="A30" s="3" t="s">
        <v>18</v>
      </c>
      <c r="B30" s="8">
        <v>16.67</v>
      </c>
      <c r="D30" s="29">
        <v>0</v>
      </c>
    </row>
    <row r="31" spans="1:4" ht="12.75">
      <c r="A31" s="3" t="s">
        <v>19</v>
      </c>
      <c r="B31" s="8">
        <v>53.07</v>
      </c>
      <c r="D31" s="28">
        <v>0</v>
      </c>
    </row>
    <row r="32" spans="1:4" ht="12.75">
      <c r="A32" s="3" t="s">
        <v>20</v>
      </c>
      <c r="B32" s="8">
        <v>37.77</v>
      </c>
      <c r="D32" s="28">
        <v>0</v>
      </c>
    </row>
    <row r="33" spans="1:4" ht="12.75">
      <c r="A33" s="3" t="s">
        <v>21</v>
      </c>
      <c r="B33" s="8">
        <v>39.58</v>
      </c>
      <c r="D33" s="28">
        <v>0</v>
      </c>
    </row>
    <row r="34" spans="1:4" ht="12.75">
      <c r="A34" s="3" t="s">
        <v>22</v>
      </c>
      <c r="B34" s="8">
        <v>17.67</v>
      </c>
      <c r="D34" s="28">
        <v>0</v>
      </c>
    </row>
    <row r="35" spans="1:4" ht="12.75">
      <c r="A35" s="3" t="s">
        <v>23</v>
      </c>
      <c r="B35" s="8">
        <v>9.19</v>
      </c>
      <c r="D35" s="28">
        <v>0</v>
      </c>
    </row>
    <row r="36" spans="1:4" ht="13.5" thickBot="1">
      <c r="A36" s="3" t="s">
        <v>41</v>
      </c>
      <c r="B36" s="11">
        <v>46.96</v>
      </c>
      <c r="D36" s="30">
        <v>0</v>
      </c>
    </row>
    <row r="37" spans="2:4" ht="13.5" thickTop="1">
      <c r="B37" s="8"/>
      <c r="D37" s="8"/>
    </row>
    <row r="38" spans="1:4" ht="12.75">
      <c r="A38" s="3" t="s">
        <v>24</v>
      </c>
      <c r="B38" s="8">
        <f>SUM(B30:B36)</f>
        <v>220.91000000000005</v>
      </c>
      <c r="C38" s="8"/>
      <c r="D38" s="8">
        <f>SUM(D30:D36)</f>
        <v>0</v>
      </c>
    </row>
    <row r="39" spans="2:4" ht="12.75">
      <c r="B39" s="8"/>
      <c r="C39" s="8"/>
      <c r="D39" s="8"/>
    </row>
    <row r="40" spans="1:4" ht="12.75">
      <c r="A40" s="3" t="s">
        <v>25</v>
      </c>
      <c r="B40" s="8">
        <f>(B27+B38)</f>
        <v>479.92910000000006</v>
      </c>
      <c r="C40" s="8"/>
      <c r="D40" s="8">
        <f>(D27+D38)</f>
        <v>0</v>
      </c>
    </row>
    <row r="41" spans="2:4" ht="12.75">
      <c r="B41" s="8"/>
      <c r="C41" s="8"/>
      <c r="D41" s="8"/>
    </row>
    <row r="42" spans="1:4" ht="12.75">
      <c r="A42" s="2" t="s">
        <v>26</v>
      </c>
      <c r="B42" s="1">
        <f>(B9-B40)</f>
        <v>-83.92910000000006</v>
      </c>
      <c r="C42" s="1"/>
      <c r="D42" s="1">
        <f>(D9-D40)</f>
        <v>0</v>
      </c>
    </row>
    <row r="43" spans="2:4" ht="12.75">
      <c r="B43" s="8"/>
      <c r="C43" s="8"/>
      <c r="D43" s="8"/>
    </row>
    <row r="44" spans="1:4" ht="12.75">
      <c r="A44" s="3" t="s">
        <v>46</v>
      </c>
      <c r="B44" s="8"/>
      <c r="C44" s="8"/>
      <c r="D44" s="8"/>
    </row>
    <row r="45" spans="1:4" ht="12.75">
      <c r="A45" s="3" t="s">
        <v>27</v>
      </c>
      <c r="B45" s="8">
        <f>B27/B5</f>
        <v>11.773595454545456</v>
      </c>
      <c r="C45" s="8"/>
      <c r="D45" s="8" t="e">
        <f>D27/D5</f>
        <v>#DIV/0!</v>
      </c>
    </row>
    <row r="46" spans="1:4" ht="12.75">
      <c r="A46" s="3" t="s">
        <v>28</v>
      </c>
      <c r="B46" s="8">
        <f>B38/B5</f>
        <v>10.04136363636364</v>
      </c>
      <c r="C46" s="8"/>
      <c r="D46" s="8" t="e">
        <f>D38/D5</f>
        <v>#DIV/0!</v>
      </c>
    </row>
    <row r="47" spans="1:4" ht="12.75">
      <c r="A47" s="3" t="s">
        <v>29</v>
      </c>
      <c r="B47" s="8">
        <f>B40/B5</f>
        <v>21.814959090909095</v>
      </c>
      <c r="C47" s="8"/>
      <c r="D47" s="8" t="e">
        <f>D40/D5</f>
        <v>#DIV/0!</v>
      </c>
    </row>
  </sheetData>
  <sheetProtection sheet="1" objects="1" scenarios="1"/>
  <printOptions horizontalCentered="1"/>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47"/>
  <sheetViews>
    <sheetView workbookViewId="0" topLeftCell="A1">
      <selection activeCell="A1" sqref="A1"/>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3" t="s">
        <v>125</v>
      </c>
      <c r="B1" s="22"/>
      <c r="C1" s="22"/>
      <c r="D1" s="22"/>
    </row>
    <row r="2" spans="1:4" ht="12.75" customHeight="1">
      <c r="A2" s="13"/>
      <c r="B2" s="22"/>
      <c r="C2" s="22"/>
      <c r="D2" s="22"/>
    </row>
    <row r="3" spans="1:4" s="19" customFormat="1" ht="12.75">
      <c r="A3" s="2"/>
      <c r="B3" s="16" t="s">
        <v>43</v>
      </c>
      <c r="C3" s="17"/>
      <c r="D3" s="18" t="s">
        <v>31</v>
      </c>
    </row>
    <row r="4" spans="1:4" s="19" customFormat="1" ht="12.75">
      <c r="A4" s="2"/>
      <c r="B4" s="20" t="s">
        <v>30</v>
      </c>
      <c r="C4" s="2"/>
      <c r="D4" s="21" t="s">
        <v>32</v>
      </c>
    </row>
    <row r="5" spans="1:4" ht="12.75">
      <c r="A5" s="3" t="s">
        <v>0</v>
      </c>
      <c r="B5" s="5">
        <v>2400</v>
      </c>
      <c r="D5" s="31">
        <v>0</v>
      </c>
    </row>
    <row r="6" spans="1:4" ht="12.75">
      <c r="A6" s="3" t="s">
        <v>1</v>
      </c>
      <c r="B6" s="6">
        <v>0.17</v>
      </c>
      <c r="D6" s="31">
        <v>0</v>
      </c>
    </row>
    <row r="7" spans="2:4" ht="12.75">
      <c r="B7" s="4"/>
      <c r="D7" s="24"/>
    </row>
    <row r="8" spans="2:4" ht="12.75">
      <c r="B8" s="4"/>
      <c r="D8" s="24"/>
    </row>
    <row r="9" spans="1:4" ht="12.75">
      <c r="A9" s="3" t="s">
        <v>2</v>
      </c>
      <c r="B9" s="8">
        <f>B5*B6</f>
        <v>408.00000000000006</v>
      </c>
      <c r="C9" s="8"/>
      <c r="D9" s="8">
        <f>D5*D6</f>
        <v>0</v>
      </c>
    </row>
    <row r="10" spans="2:4" ht="12.75">
      <c r="B10" s="8"/>
      <c r="D10" s="24"/>
    </row>
    <row r="11" spans="1:4" ht="12.75">
      <c r="A11" s="3" t="s">
        <v>3</v>
      </c>
      <c r="B11" s="8"/>
      <c r="D11" s="24"/>
    </row>
    <row r="12" spans="1:4" ht="12.75">
      <c r="A12" s="3" t="s">
        <v>4</v>
      </c>
      <c r="B12" s="8">
        <v>32.5</v>
      </c>
      <c r="D12" s="32">
        <v>0</v>
      </c>
    </row>
    <row r="13" spans="1:4" ht="12.75">
      <c r="A13" s="3" t="s">
        <v>5</v>
      </c>
      <c r="B13" s="8">
        <v>24.35</v>
      </c>
      <c r="D13" s="31">
        <v>0</v>
      </c>
    </row>
    <row r="14" spans="1:4" ht="12.75">
      <c r="A14" s="3" t="s">
        <v>6</v>
      </c>
      <c r="B14" s="8">
        <v>0</v>
      </c>
      <c r="D14" s="31">
        <v>0</v>
      </c>
    </row>
    <row r="15" spans="1:4" ht="12.75">
      <c r="A15" s="3" t="s">
        <v>7</v>
      </c>
      <c r="B15" s="8">
        <v>0</v>
      </c>
      <c r="D15" s="31">
        <v>0</v>
      </c>
    </row>
    <row r="16" spans="1:4" ht="12.75">
      <c r="A16" s="3" t="s">
        <v>8</v>
      </c>
      <c r="B16" s="8">
        <v>26.08</v>
      </c>
      <c r="D16" s="31">
        <v>0</v>
      </c>
    </row>
    <row r="17" spans="1:4" ht="12.75">
      <c r="A17" s="3" t="s">
        <v>9</v>
      </c>
      <c r="B17" s="8">
        <v>18.45</v>
      </c>
      <c r="D17" s="31">
        <v>0</v>
      </c>
    </row>
    <row r="18" spans="1:4" ht="12.75">
      <c r="A18" s="3" t="s">
        <v>33</v>
      </c>
      <c r="B18" s="8">
        <v>14.7</v>
      </c>
      <c r="D18" s="31">
        <v>0</v>
      </c>
    </row>
    <row r="19" spans="1:4" ht="12.75">
      <c r="A19" s="3" t="s">
        <v>10</v>
      </c>
      <c r="B19" s="8">
        <v>13.55</v>
      </c>
      <c r="D19" s="31">
        <v>0</v>
      </c>
    </row>
    <row r="20" spans="1:4" ht="12.75">
      <c r="A20" s="3" t="s">
        <v>11</v>
      </c>
      <c r="B20" s="8">
        <v>13.67</v>
      </c>
      <c r="D20" s="31">
        <v>0</v>
      </c>
    </row>
    <row r="21" spans="1:4" ht="12.75">
      <c r="A21" s="3" t="s">
        <v>12</v>
      </c>
      <c r="B21" s="8">
        <v>5.83</v>
      </c>
      <c r="D21" s="31">
        <v>0</v>
      </c>
    </row>
    <row r="22" spans="1:4" ht="12.75">
      <c r="A22" s="3" t="s">
        <v>13</v>
      </c>
      <c r="B22" s="8">
        <v>0</v>
      </c>
      <c r="D22" s="31">
        <v>0</v>
      </c>
    </row>
    <row r="23" spans="1:4" ht="12.75">
      <c r="A23" s="3" t="s">
        <v>108</v>
      </c>
      <c r="B23" s="9" t="s">
        <v>48</v>
      </c>
      <c r="D23" s="31">
        <v>0</v>
      </c>
    </row>
    <row r="24" spans="1:4" ht="12.75">
      <c r="A24" s="3" t="s">
        <v>14</v>
      </c>
      <c r="B24" s="8">
        <v>1</v>
      </c>
      <c r="D24" s="31">
        <v>0</v>
      </c>
    </row>
    <row r="25" spans="1:4" ht="13.5" thickBot="1">
      <c r="A25" s="3" t="s">
        <v>15</v>
      </c>
      <c r="B25" s="10">
        <f>SUM(B12:B24)*0.035</f>
        <v>5.254550000000001</v>
      </c>
      <c r="C25" s="12"/>
      <c r="D25" s="10">
        <f>SUM(D12:D24)*0.035</f>
        <v>0</v>
      </c>
    </row>
    <row r="26" spans="2:4" ht="13.5" thickTop="1">
      <c r="B26" s="8"/>
      <c r="D26" s="24"/>
    </row>
    <row r="27" spans="1:4" ht="12.75">
      <c r="A27" s="3" t="s">
        <v>16</v>
      </c>
      <c r="B27" s="8">
        <f>SUM(B12:B25)</f>
        <v>155.38455000000002</v>
      </c>
      <c r="C27" s="8"/>
      <c r="D27" s="8">
        <f>SUM(D12:D25)</f>
        <v>0</v>
      </c>
    </row>
    <row r="28" spans="2:4" ht="12.75">
      <c r="B28" s="8"/>
      <c r="D28" s="24"/>
    </row>
    <row r="29" spans="1:4" ht="12.75">
      <c r="A29" s="3" t="s">
        <v>17</v>
      </c>
      <c r="B29" s="8"/>
      <c r="D29" s="24"/>
    </row>
    <row r="30" spans="1:4" ht="12.75">
      <c r="A30" s="3" t="s">
        <v>18</v>
      </c>
      <c r="B30" s="8">
        <v>6.67</v>
      </c>
      <c r="D30" s="32">
        <v>0</v>
      </c>
    </row>
    <row r="31" spans="1:4" ht="12.75">
      <c r="A31" s="3" t="s">
        <v>19</v>
      </c>
      <c r="B31" s="8">
        <v>21.97</v>
      </c>
      <c r="D31" s="31">
        <v>0</v>
      </c>
    </row>
    <row r="32" spans="1:4" ht="12.75">
      <c r="A32" s="3" t="s">
        <v>20</v>
      </c>
      <c r="B32" s="8">
        <v>13.7</v>
      </c>
      <c r="D32" s="31">
        <v>0</v>
      </c>
    </row>
    <row r="33" spans="1:4" ht="12.75">
      <c r="A33" s="3" t="s">
        <v>21</v>
      </c>
      <c r="B33" s="8">
        <v>39.58</v>
      </c>
      <c r="D33" s="31">
        <v>0</v>
      </c>
    </row>
    <row r="34" spans="1:4" ht="12.75">
      <c r="A34" s="3" t="s">
        <v>22</v>
      </c>
      <c r="B34" s="8">
        <v>17.67</v>
      </c>
      <c r="D34" s="31">
        <v>0</v>
      </c>
    </row>
    <row r="35" spans="1:4" ht="12.75">
      <c r="A35" s="3" t="s">
        <v>23</v>
      </c>
      <c r="B35" s="8">
        <v>9.19</v>
      </c>
      <c r="D35" s="31">
        <v>0</v>
      </c>
    </row>
    <row r="36" spans="1:4" ht="13.5" thickBot="1">
      <c r="A36" s="3" t="s">
        <v>41</v>
      </c>
      <c r="B36" s="11">
        <v>46.96</v>
      </c>
      <c r="D36" s="33">
        <v>0</v>
      </c>
    </row>
    <row r="37" spans="2:4" ht="13.5" thickTop="1">
      <c r="B37" s="8"/>
      <c r="D37" s="24"/>
    </row>
    <row r="38" spans="1:4" ht="12.75">
      <c r="A38" s="3" t="s">
        <v>24</v>
      </c>
      <c r="B38" s="8">
        <f>SUM(B30:B36)</f>
        <v>155.74</v>
      </c>
      <c r="C38" s="8"/>
      <c r="D38" s="8">
        <f>SUM(D30:D36)</f>
        <v>0</v>
      </c>
    </row>
    <row r="39" spans="2:4" ht="12.75">
      <c r="B39" s="8"/>
      <c r="C39" s="8"/>
      <c r="D39" s="8"/>
    </row>
    <row r="40" spans="1:4" ht="12.75">
      <c r="A40" s="3" t="s">
        <v>25</v>
      </c>
      <c r="B40" s="8">
        <f>(B27+B38)</f>
        <v>311.12455</v>
      </c>
      <c r="C40" s="8"/>
      <c r="D40" s="8">
        <f>(D27+D38)</f>
        <v>0</v>
      </c>
    </row>
    <row r="41" spans="2:4" ht="12.75">
      <c r="B41" s="8"/>
      <c r="C41" s="8"/>
      <c r="D41" s="8"/>
    </row>
    <row r="42" spans="1:4" ht="12.75">
      <c r="A42" s="2" t="s">
        <v>26</v>
      </c>
      <c r="B42" s="1">
        <f>(B9-B40)</f>
        <v>96.87545000000006</v>
      </c>
      <c r="C42" s="1"/>
      <c r="D42" s="1">
        <f>(D9-D40)</f>
        <v>0</v>
      </c>
    </row>
    <row r="43" spans="2:4" ht="12.75">
      <c r="B43" s="8"/>
      <c r="C43" s="8"/>
      <c r="D43" s="8"/>
    </row>
    <row r="44" spans="1:4" ht="12.75">
      <c r="A44" s="3" t="s">
        <v>46</v>
      </c>
      <c r="B44" s="8"/>
      <c r="C44" s="8"/>
      <c r="D44" s="8"/>
    </row>
    <row r="45" spans="1:4" ht="12.75">
      <c r="A45" s="3" t="s">
        <v>27</v>
      </c>
      <c r="B45" s="8">
        <f>B27/B5</f>
        <v>0.0647435625</v>
      </c>
      <c r="C45" s="8"/>
      <c r="D45" s="8" t="e">
        <f>D27/D5</f>
        <v>#DIV/0!</v>
      </c>
    </row>
    <row r="46" spans="1:4" ht="12.75">
      <c r="A46" s="3" t="s">
        <v>28</v>
      </c>
      <c r="B46" s="8">
        <f>B38/B5</f>
        <v>0.06489166666666667</v>
      </c>
      <c r="C46" s="8"/>
      <c r="D46" s="8" t="e">
        <f>D38/D5</f>
        <v>#DIV/0!</v>
      </c>
    </row>
    <row r="47" spans="1:4" ht="12.75">
      <c r="A47" s="3" t="s">
        <v>29</v>
      </c>
      <c r="B47" s="8">
        <f>B40/B5</f>
        <v>0.12963522916666667</v>
      </c>
      <c r="C47" s="8"/>
      <c r="D47" s="8" t="e">
        <f>D40/D5</f>
        <v>#DIV/0!</v>
      </c>
    </row>
  </sheetData>
  <sheetProtection sheet="1" objects="1" scenarios="1"/>
  <printOptions horizontalCentered="1"/>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47"/>
  <sheetViews>
    <sheetView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3" t="s">
        <v>40</v>
      </c>
      <c r="B1" s="25"/>
      <c r="C1" s="25"/>
      <c r="D1" s="25"/>
    </row>
    <row r="2" spans="1:4" ht="12.75">
      <c r="A2" s="17"/>
      <c r="B2" s="25"/>
      <c r="C2" s="25"/>
      <c r="D2" s="25"/>
    </row>
    <row r="3" spans="1:4" s="19" customFormat="1" ht="12.75">
      <c r="A3" s="2"/>
      <c r="B3" s="16" t="s">
        <v>45</v>
      </c>
      <c r="C3" s="17"/>
      <c r="D3" s="18" t="s">
        <v>31</v>
      </c>
    </row>
    <row r="4" spans="1:4" s="19" customFormat="1" ht="12.75">
      <c r="A4" s="2"/>
      <c r="B4" s="20" t="s">
        <v>30</v>
      </c>
      <c r="C4" s="2"/>
      <c r="D4" s="21" t="s">
        <v>32</v>
      </c>
    </row>
    <row r="5" spans="1:4" ht="12.75">
      <c r="A5" s="3" t="s">
        <v>0</v>
      </c>
      <c r="B5" s="5">
        <v>350</v>
      </c>
      <c r="D5" s="31">
        <v>0</v>
      </c>
    </row>
    <row r="6" spans="1:4" ht="12.75">
      <c r="A6" s="3" t="s">
        <v>1</v>
      </c>
      <c r="B6" s="6">
        <v>4.5</v>
      </c>
      <c r="D6" s="31">
        <v>0</v>
      </c>
    </row>
    <row r="7" spans="2:4" ht="12.75">
      <c r="B7" s="4"/>
      <c r="D7" s="24"/>
    </row>
    <row r="8" spans="2:4" ht="12.75">
      <c r="B8" s="4"/>
      <c r="D8" s="24"/>
    </row>
    <row r="9" spans="1:4" ht="12.75">
      <c r="A9" s="3" t="s">
        <v>2</v>
      </c>
      <c r="B9" s="8">
        <f>B5*B6</f>
        <v>1575</v>
      </c>
      <c r="C9" s="8"/>
      <c r="D9" s="8">
        <f>D5*D6</f>
        <v>0</v>
      </c>
    </row>
    <row r="10" spans="2:4" ht="12.75">
      <c r="B10" s="8"/>
      <c r="D10" s="24"/>
    </row>
    <row r="11" spans="1:4" ht="12.75">
      <c r="A11" s="3" t="s">
        <v>3</v>
      </c>
      <c r="B11" s="8"/>
      <c r="D11" s="24"/>
    </row>
    <row r="12" spans="1:4" ht="12.75">
      <c r="A12" s="3" t="s">
        <v>4</v>
      </c>
      <c r="B12" s="8">
        <v>220</v>
      </c>
      <c r="D12" s="32">
        <v>0</v>
      </c>
    </row>
    <row r="13" spans="1:4" ht="12.75">
      <c r="A13" s="3" t="s">
        <v>5</v>
      </c>
      <c r="B13" s="8">
        <v>41</v>
      </c>
      <c r="D13" s="31">
        <v>0</v>
      </c>
    </row>
    <row r="14" spans="1:4" ht="12.75">
      <c r="A14" s="3" t="s">
        <v>6</v>
      </c>
      <c r="B14" s="8">
        <v>127.4</v>
      </c>
      <c r="D14" s="31">
        <v>0</v>
      </c>
    </row>
    <row r="15" spans="1:4" ht="12.75">
      <c r="A15" s="3" t="s">
        <v>7</v>
      </c>
      <c r="B15" s="8">
        <v>32.13</v>
      </c>
      <c r="D15" s="31">
        <v>0</v>
      </c>
    </row>
    <row r="16" spans="1:4" ht="12.75">
      <c r="A16" s="3" t="s">
        <v>8</v>
      </c>
      <c r="B16" s="8">
        <v>66.76</v>
      </c>
      <c r="D16" s="31">
        <v>0</v>
      </c>
    </row>
    <row r="17" spans="1:4" ht="12.75">
      <c r="A17" s="3" t="s">
        <v>9</v>
      </c>
      <c r="B17" s="8">
        <v>30</v>
      </c>
      <c r="D17" s="31">
        <v>0</v>
      </c>
    </row>
    <row r="18" spans="1:4" ht="12.75">
      <c r="A18" s="3" t="s">
        <v>33</v>
      </c>
      <c r="B18" s="8">
        <v>20.91</v>
      </c>
      <c r="D18" s="31">
        <v>0</v>
      </c>
    </row>
    <row r="19" spans="1:4" ht="12.75">
      <c r="A19" s="3" t="s">
        <v>10</v>
      </c>
      <c r="B19" s="8">
        <v>34.71</v>
      </c>
      <c r="D19" s="31">
        <v>0</v>
      </c>
    </row>
    <row r="20" spans="1:4" ht="12.75">
      <c r="A20" s="3" t="s">
        <v>11</v>
      </c>
      <c r="B20" s="8">
        <v>22.37</v>
      </c>
      <c r="D20" s="31">
        <v>0</v>
      </c>
    </row>
    <row r="21" spans="1:4" ht="12.75">
      <c r="A21" s="3" t="s">
        <v>12</v>
      </c>
      <c r="B21" s="8">
        <v>5.83</v>
      </c>
      <c r="D21" s="31">
        <v>0</v>
      </c>
    </row>
    <row r="22" spans="1:4" ht="12.75">
      <c r="A22" s="3" t="s">
        <v>13</v>
      </c>
      <c r="B22" s="8">
        <v>0</v>
      </c>
      <c r="D22" s="31">
        <v>0</v>
      </c>
    </row>
    <row r="23" spans="1:4" ht="12.75">
      <c r="A23" s="3" t="s">
        <v>108</v>
      </c>
      <c r="B23" s="8">
        <v>248.5</v>
      </c>
      <c r="D23" s="31">
        <v>0</v>
      </c>
    </row>
    <row r="24" spans="1:4" ht="12.75">
      <c r="A24" s="3" t="s">
        <v>14</v>
      </c>
      <c r="B24" s="8">
        <v>30.5</v>
      </c>
      <c r="D24" s="31">
        <v>0</v>
      </c>
    </row>
    <row r="25" spans="1:4" ht="13.5" thickBot="1">
      <c r="A25" s="3" t="s">
        <v>15</v>
      </c>
      <c r="B25" s="10">
        <f>SUM(B12:B24)*0.035</f>
        <v>30.803850000000004</v>
      </c>
      <c r="C25" s="12"/>
      <c r="D25" s="10">
        <f>SUM(D12:D24)*0.035</f>
        <v>0</v>
      </c>
    </row>
    <row r="26" spans="2:4" ht="13.5" thickTop="1">
      <c r="B26" s="8"/>
      <c r="D26" s="24"/>
    </row>
    <row r="27" spans="1:4" ht="12.75">
      <c r="A27" s="3" t="s">
        <v>16</v>
      </c>
      <c r="B27" s="8">
        <f>SUM(B12:B25)</f>
        <v>910.91385</v>
      </c>
      <c r="C27" s="8"/>
      <c r="D27" s="8">
        <f>SUM(D12:D25)</f>
        <v>0</v>
      </c>
    </row>
    <row r="28" spans="2:4" ht="12.75">
      <c r="B28" s="8"/>
      <c r="D28" s="24"/>
    </row>
    <row r="29" spans="1:4" ht="12.75">
      <c r="A29" s="3" t="s">
        <v>17</v>
      </c>
      <c r="B29" s="8"/>
      <c r="D29" s="24"/>
    </row>
    <row r="30" spans="1:4" ht="12.75">
      <c r="A30" s="3" t="s">
        <v>18</v>
      </c>
      <c r="B30" s="8">
        <v>13.45</v>
      </c>
      <c r="D30" s="32">
        <v>0</v>
      </c>
    </row>
    <row r="31" spans="1:4" ht="12.75">
      <c r="A31" s="3" t="s">
        <v>19</v>
      </c>
      <c r="B31" s="8">
        <v>57.51</v>
      </c>
      <c r="D31" s="31">
        <v>0</v>
      </c>
    </row>
    <row r="32" spans="1:4" ht="12.75">
      <c r="A32" s="3" t="s">
        <v>20</v>
      </c>
      <c r="B32" s="8">
        <v>33.27</v>
      </c>
      <c r="D32" s="31">
        <v>0</v>
      </c>
    </row>
    <row r="33" spans="1:4" ht="12.75">
      <c r="A33" s="3" t="s">
        <v>21</v>
      </c>
      <c r="B33" s="8">
        <v>39.58</v>
      </c>
      <c r="D33" s="31">
        <v>0</v>
      </c>
    </row>
    <row r="34" spans="1:4" ht="12.75">
      <c r="A34" s="3" t="s">
        <v>22</v>
      </c>
      <c r="B34" s="8">
        <v>17.67</v>
      </c>
      <c r="D34" s="31">
        <v>0</v>
      </c>
    </row>
    <row r="35" spans="1:4" ht="12.75">
      <c r="A35" s="3" t="s">
        <v>23</v>
      </c>
      <c r="B35" s="8">
        <v>9.19</v>
      </c>
      <c r="D35" s="31">
        <v>0</v>
      </c>
    </row>
    <row r="36" spans="1:4" ht="13.5" thickBot="1">
      <c r="A36" s="3" t="s">
        <v>41</v>
      </c>
      <c r="B36" s="11">
        <v>46.96</v>
      </c>
      <c r="D36" s="33">
        <v>0</v>
      </c>
    </row>
    <row r="37" spans="2:4" ht="13.5" thickTop="1">
      <c r="B37" s="8"/>
      <c r="D37" s="24"/>
    </row>
    <row r="38" spans="1:4" ht="12.75">
      <c r="A38" s="3" t="s">
        <v>24</v>
      </c>
      <c r="B38" s="8">
        <f>SUM(B30:B36)</f>
        <v>217.63000000000002</v>
      </c>
      <c r="C38" s="8"/>
      <c r="D38" s="8">
        <f>SUM(D30:D36)</f>
        <v>0</v>
      </c>
    </row>
    <row r="39" spans="2:4" ht="12.75">
      <c r="B39" s="8"/>
      <c r="C39" s="8"/>
      <c r="D39" s="8"/>
    </row>
    <row r="40" spans="1:4" ht="12.75">
      <c r="A40" s="3" t="s">
        <v>25</v>
      </c>
      <c r="B40" s="8">
        <f>(B27+B38)</f>
        <v>1128.54385</v>
      </c>
      <c r="C40" s="8"/>
      <c r="D40" s="8">
        <f>(D27+D38)</f>
        <v>0</v>
      </c>
    </row>
    <row r="41" spans="2:4" ht="12.75">
      <c r="B41" s="8"/>
      <c r="C41" s="8"/>
      <c r="D41" s="8"/>
    </row>
    <row r="42" spans="1:4" ht="12.75">
      <c r="A42" s="2" t="s">
        <v>26</v>
      </c>
      <c r="B42" s="1">
        <f>(B9-B40)</f>
        <v>446.45615</v>
      </c>
      <c r="C42" s="1"/>
      <c r="D42" s="1">
        <f>(D9-D40)</f>
        <v>0</v>
      </c>
    </row>
    <row r="43" spans="2:4" ht="12.75">
      <c r="B43" s="8"/>
      <c r="C43" s="8"/>
      <c r="D43" s="8"/>
    </row>
    <row r="44" spans="1:4" ht="12.75">
      <c r="A44" s="3" t="s">
        <v>46</v>
      </c>
      <c r="B44" s="8"/>
      <c r="C44" s="8"/>
      <c r="D44" s="8"/>
    </row>
    <row r="45" spans="1:4" ht="12.75">
      <c r="A45" s="3" t="s">
        <v>27</v>
      </c>
      <c r="B45" s="8">
        <f>B27/B5</f>
        <v>2.602611</v>
      </c>
      <c r="C45" s="8"/>
      <c r="D45" s="8" t="e">
        <f>D27/D5</f>
        <v>#DIV/0!</v>
      </c>
    </row>
    <row r="46" spans="1:4" ht="12.75">
      <c r="A46" s="3" t="s">
        <v>28</v>
      </c>
      <c r="B46" s="8">
        <f>B38/B5</f>
        <v>0.6218</v>
      </c>
      <c r="C46" s="8"/>
      <c r="D46" s="8" t="e">
        <f>D38/D5</f>
        <v>#DIV/0!</v>
      </c>
    </row>
    <row r="47" spans="1:4" ht="12.75">
      <c r="A47" s="3" t="s">
        <v>29</v>
      </c>
      <c r="B47" s="8">
        <f>B40/B5</f>
        <v>3.224411</v>
      </c>
      <c r="C47" s="8"/>
      <c r="D47" s="8" t="e">
        <f>D40/D5</f>
        <v>#DIV/0!</v>
      </c>
    </row>
  </sheetData>
  <sheetProtection sheet="1" objects="1" scenario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D47"/>
  <sheetViews>
    <sheetView workbookViewId="0" topLeftCell="A1">
      <selection activeCell="D5" sqref="D5"/>
    </sheetView>
  </sheetViews>
  <sheetFormatPr defaultColWidth="9.140625" defaultRowHeight="12.75"/>
  <cols>
    <col min="1" max="1" width="31.421875" style="3" customWidth="1"/>
    <col min="2" max="2" width="8.421875" style="3" customWidth="1"/>
    <col min="3" max="3" width="2.28125" style="3" customWidth="1"/>
    <col min="4" max="4" width="8.421875" style="3" customWidth="1"/>
  </cols>
  <sheetData>
    <row r="1" spans="1:4" ht="18">
      <c r="A1" s="13" t="s">
        <v>39</v>
      </c>
      <c r="B1" s="22"/>
      <c r="C1" s="22"/>
      <c r="D1" s="22"/>
    </row>
    <row r="2" spans="1:4" s="26" customFormat="1" ht="12.75" customHeight="1">
      <c r="A2" s="22"/>
      <c r="B2" s="22"/>
      <c r="C2" s="22"/>
      <c r="D2" s="22"/>
    </row>
    <row r="3" spans="1:4" s="19" customFormat="1" ht="12.75">
      <c r="A3" s="2"/>
      <c r="B3" s="16" t="s">
        <v>44</v>
      </c>
      <c r="C3" s="17"/>
      <c r="D3" s="18" t="s">
        <v>31</v>
      </c>
    </row>
    <row r="4" spans="1:4" s="19" customFormat="1" ht="12.75">
      <c r="A4" s="2"/>
      <c r="B4" s="20" t="s">
        <v>30</v>
      </c>
      <c r="C4" s="2"/>
      <c r="D4" s="21" t="s">
        <v>32</v>
      </c>
    </row>
    <row r="5" spans="1:4" ht="12.75">
      <c r="A5" s="3" t="s">
        <v>0</v>
      </c>
      <c r="B5" s="5">
        <v>100</v>
      </c>
      <c r="D5" s="34">
        <v>0</v>
      </c>
    </row>
    <row r="6" spans="1:4" ht="12.75">
      <c r="A6" s="3" t="s">
        <v>1</v>
      </c>
      <c r="B6" s="6">
        <v>2.75</v>
      </c>
      <c r="D6" s="34">
        <v>0</v>
      </c>
    </row>
    <row r="7" spans="2:4" ht="12.75">
      <c r="B7" s="4"/>
      <c r="D7" s="27"/>
    </row>
    <row r="8" spans="2:4" ht="12.75">
      <c r="B8" s="4"/>
      <c r="D8" s="27"/>
    </row>
    <row r="9" spans="1:4" ht="12.75">
      <c r="A9" s="3" t="s">
        <v>2</v>
      </c>
      <c r="B9" s="8">
        <f>B5*B6</f>
        <v>275</v>
      </c>
      <c r="C9" s="8"/>
      <c r="D9" s="8">
        <f>D5*D6</f>
        <v>0</v>
      </c>
    </row>
    <row r="10" spans="2:4" ht="12.75">
      <c r="B10" s="8"/>
      <c r="D10" s="27"/>
    </row>
    <row r="11" spans="1:4" ht="12.75">
      <c r="A11" s="3" t="s">
        <v>3</v>
      </c>
      <c r="B11" s="8"/>
      <c r="D11" s="27"/>
    </row>
    <row r="12" spans="1:4" ht="12.75">
      <c r="A12" s="3" t="s">
        <v>4</v>
      </c>
      <c r="B12" s="8">
        <v>12.6</v>
      </c>
      <c r="D12" s="35">
        <v>0</v>
      </c>
    </row>
    <row r="13" spans="1:4" ht="12.75">
      <c r="A13" s="3" t="s">
        <v>5</v>
      </c>
      <c r="B13" s="8">
        <v>14.5</v>
      </c>
      <c r="D13" s="34">
        <v>0</v>
      </c>
    </row>
    <row r="14" spans="1:4" ht="12.75">
      <c r="A14" s="3" t="s">
        <v>6</v>
      </c>
      <c r="B14" s="8">
        <v>14.5</v>
      </c>
      <c r="D14" s="34">
        <v>0</v>
      </c>
    </row>
    <row r="15" spans="1:4" ht="12.75">
      <c r="A15" s="3" t="s">
        <v>7</v>
      </c>
      <c r="B15" s="8">
        <v>0</v>
      </c>
      <c r="D15" s="34">
        <v>0</v>
      </c>
    </row>
    <row r="16" spans="1:4" ht="12.75">
      <c r="A16" s="3" t="s">
        <v>8</v>
      </c>
      <c r="B16" s="8">
        <v>40.4</v>
      </c>
      <c r="D16" s="34">
        <v>0</v>
      </c>
    </row>
    <row r="17" spans="1:4" ht="12.75">
      <c r="A17" s="3" t="s">
        <v>9</v>
      </c>
      <c r="B17" s="8">
        <v>6.6</v>
      </c>
      <c r="D17" s="34">
        <v>0</v>
      </c>
    </row>
    <row r="18" spans="1:4" ht="12.75">
      <c r="A18" s="3" t="s">
        <v>33</v>
      </c>
      <c r="B18" s="8">
        <v>10.48</v>
      </c>
      <c r="D18" s="34">
        <v>0</v>
      </c>
    </row>
    <row r="19" spans="1:4" ht="12.75">
      <c r="A19" s="3" t="s">
        <v>10</v>
      </c>
      <c r="B19" s="8">
        <v>10.7</v>
      </c>
      <c r="D19" s="34">
        <v>0</v>
      </c>
    </row>
    <row r="20" spans="1:4" ht="12.75">
      <c r="A20" s="3" t="s">
        <v>11</v>
      </c>
      <c r="B20" s="8">
        <v>13.67</v>
      </c>
      <c r="D20" s="34">
        <v>0</v>
      </c>
    </row>
    <row r="21" spans="1:4" ht="12.75">
      <c r="A21" s="3" t="s">
        <v>12</v>
      </c>
      <c r="B21" s="8">
        <v>5.83</v>
      </c>
      <c r="D21" s="34">
        <v>0</v>
      </c>
    </row>
    <row r="22" spans="1:4" ht="12.75">
      <c r="A22" s="3" t="s">
        <v>13</v>
      </c>
      <c r="B22" s="8">
        <v>0</v>
      </c>
      <c r="D22" s="34">
        <v>0</v>
      </c>
    </row>
    <row r="23" spans="1:4" ht="12.75">
      <c r="A23" s="3" t="s">
        <v>108</v>
      </c>
      <c r="B23" s="9" t="s">
        <v>48</v>
      </c>
      <c r="D23" s="34">
        <v>0</v>
      </c>
    </row>
    <row r="24" spans="1:4" ht="12.75">
      <c r="A24" s="3" t="s">
        <v>14</v>
      </c>
      <c r="B24" s="8">
        <v>1</v>
      </c>
      <c r="D24" s="34">
        <v>0</v>
      </c>
    </row>
    <row r="25" spans="1:4" ht="13.5" thickBot="1">
      <c r="A25" s="3" t="s">
        <v>15</v>
      </c>
      <c r="B25" s="10">
        <f>SUM(B12:B24)*0.035</f>
        <v>4.5598</v>
      </c>
      <c r="C25" s="12"/>
      <c r="D25" s="10">
        <f>SUM(D12:D24)*0.035</f>
        <v>0</v>
      </c>
    </row>
    <row r="26" spans="2:4" ht="13.5" thickTop="1">
      <c r="B26" s="8"/>
      <c r="D26" s="27"/>
    </row>
    <row r="27" spans="1:4" ht="12.75">
      <c r="A27" s="3" t="s">
        <v>16</v>
      </c>
      <c r="B27" s="8">
        <f>SUM(B12:B25)</f>
        <v>134.8398</v>
      </c>
      <c r="C27" s="8"/>
      <c r="D27" s="8">
        <f>SUM(D12:D25)</f>
        <v>0</v>
      </c>
    </row>
    <row r="28" spans="2:4" ht="12.75">
      <c r="B28" s="8"/>
      <c r="D28" s="27"/>
    </row>
    <row r="29" spans="1:4" ht="12.75">
      <c r="A29" s="3" t="s">
        <v>17</v>
      </c>
      <c r="B29" s="8"/>
      <c r="D29" s="27"/>
    </row>
    <row r="30" spans="1:4" ht="12.75">
      <c r="A30" s="3" t="s">
        <v>18</v>
      </c>
      <c r="B30" s="8">
        <v>5.75</v>
      </c>
      <c r="D30" s="35">
        <v>0</v>
      </c>
    </row>
    <row r="31" spans="1:4" ht="12.75">
      <c r="A31" s="3" t="s">
        <v>19</v>
      </c>
      <c r="B31" s="8">
        <v>15.43</v>
      </c>
      <c r="D31" s="34">
        <v>0</v>
      </c>
    </row>
    <row r="32" spans="1:4" ht="12.75">
      <c r="A32" s="3" t="s">
        <v>20</v>
      </c>
      <c r="B32" s="8">
        <v>8.96</v>
      </c>
      <c r="D32" s="34">
        <v>0</v>
      </c>
    </row>
    <row r="33" spans="1:4" ht="12.75">
      <c r="A33" s="3" t="s">
        <v>21</v>
      </c>
      <c r="B33" s="8">
        <v>39.58</v>
      </c>
      <c r="D33" s="34">
        <v>0</v>
      </c>
    </row>
    <row r="34" spans="1:4" ht="12.75">
      <c r="A34" s="3" t="s">
        <v>22</v>
      </c>
      <c r="B34" s="8">
        <v>17.67</v>
      </c>
      <c r="D34" s="34">
        <v>0</v>
      </c>
    </row>
    <row r="35" spans="1:4" ht="12.75">
      <c r="A35" s="3" t="s">
        <v>23</v>
      </c>
      <c r="B35" s="8">
        <v>9.19</v>
      </c>
      <c r="D35" s="34">
        <v>0</v>
      </c>
    </row>
    <row r="36" spans="1:4" ht="13.5" thickBot="1">
      <c r="A36" s="3" t="s">
        <v>41</v>
      </c>
      <c r="B36" s="11">
        <v>46.96</v>
      </c>
      <c r="D36" s="36">
        <v>0</v>
      </c>
    </row>
    <row r="37" spans="2:4" ht="13.5" thickTop="1">
      <c r="B37" s="8"/>
      <c r="D37" s="27"/>
    </row>
    <row r="38" spans="1:4" ht="12.75">
      <c r="A38" s="3" t="s">
        <v>24</v>
      </c>
      <c r="B38" s="8">
        <f>SUM(B30:B36)</f>
        <v>143.54</v>
      </c>
      <c r="C38" s="8"/>
      <c r="D38" s="8">
        <f>SUM(D30:D36)</f>
        <v>0</v>
      </c>
    </row>
    <row r="39" spans="2:4" ht="12.75">
      <c r="B39" s="8"/>
      <c r="C39" s="8"/>
      <c r="D39" s="8"/>
    </row>
    <row r="40" spans="1:4" ht="12.75">
      <c r="A40" s="3" t="s">
        <v>25</v>
      </c>
      <c r="B40" s="8">
        <f>(B27+B38)</f>
        <v>278.3798</v>
      </c>
      <c r="C40" s="8"/>
      <c r="D40" s="8">
        <f>(D27+D38)</f>
        <v>0</v>
      </c>
    </row>
    <row r="41" spans="2:4" ht="12.75">
      <c r="B41" s="8"/>
      <c r="C41" s="8"/>
      <c r="D41" s="8"/>
    </row>
    <row r="42" spans="1:4" ht="12.75">
      <c r="A42" s="2" t="s">
        <v>26</v>
      </c>
      <c r="B42" s="1">
        <f>(B9-B40)</f>
        <v>-3.379799999999989</v>
      </c>
      <c r="C42" s="1"/>
      <c r="D42" s="1">
        <f>(D9-D40)</f>
        <v>0</v>
      </c>
    </row>
    <row r="43" spans="2:4" ht="12.75">
      <c r="B43" s="8"/>
      <c r="C43" s="8"/>
      <c r="D43" s="8"/>
    </row>
    <row r="44" spans="1:4" ht="12.75">
      <c r="A44" s="3" t="s">
        <v>46</v>
      </c>
      <c r="B44" s="8"/>
      <c r="C44" s="8"/>
      <c r="D44" s="8"/>
    </row>
    <row r="45" spans="1:4" ht="12.75">
      <c r="A45" s="3" t="s">
        <v>27</v>
      </c>
      <c r="B45" s="8">
        <f>B27/B5</f>
        <v>1.348398</v>
      </c>
      <c r="C45" s="8"/>
      <c r="D45" s="8" t="e">
        <f>D27/D5</f>
        <v>#DIV/0!</v>
      </c>
    </row>
    <row r="46" spans="1:4" ht="12.75">
      <c r="A46" s="3" t="s">
        <v>28</v>
      </c>
      <c r="B46" s="8">
        <f>B38/B5</f>
        <v>1.4354</v>
      </c>
      <c r="C46" s="8"/>
      <c r="D46" s="8" t="e">
        <f>D38/D5</f>
        <v>#DIV/0!</v>
      </c>
    </row>
    <row r="47" spans="1:4" ht="12.75">
      <c r="A47" s="3" t="s">
        <v>29</v>
      </c>
      <c r="B47" s="8">
        <f>B40/B5</f>
        <v>2.783798</v>
      </c>
      <c r="C47" s="8"/>
      <c r="D47" s="8" t="e">
        <f>D40/D5</f>
        <v>#DIV/0!</v>
      </c>
    </row>
  </sheetData>
  <sheetProtection sheet="1" objects="1" scenarios="1"/>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Osborne</dc:creator>
  <cp:keywords/>
  <dc:description/>
  <cp:lastModifiedBy>SOSBORNE</cp:lastModifiedBy>
  <cp:lastPrinted>2005-02-28T20:13:45Z</cp:lastPrinted>
  <dcterms:created xsi:type="dcterms:W3CDTF">2002-11-20T14:37:05Z</dcterms:created>
  <dcterms:modified xsi:type="dcterms:W3CDTF">2005-02-28T20:13:47Z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