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Cashflow" sheetId="1" r:id="rId1"/>
    <sheet name="HRSW" sheetId="2" r:id="rId2"/>
    <sheet name="Durum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Canola" sheetId="10" r:id="rId10"/>
    <sheet name="Flax" sheetId="11" r:id="rId11"/>
    <sheet name="Oats" sheetId="12" r:id="rId12"/>
    <sheet name="Buckwht" sheetId="13" r:id="rId13"/>
    <sheet name="Millet" sheetId="14" r:id="rId14"/>
    <sheet name="Wint.Wht" sheetId="15" r:id="rId15"/>
  </sheets>
  <definedNames/>
  <calcPr fullCalcOnLoad="1"/>
</workbook>
</file>

<file path=xl/sharedStrings.xml><?xml version="1.0" encoding="utf-8"?>
<sst xmlns="http://schemas.openxmlformats.org/spreadsheetml/2006/main" count="499" uniqueCount="89">
  <si>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</si>
  <si>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</si>
  <si>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</si>
  <si>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</si>
  <si>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</si>
  <si>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</si>
  <si>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</si>
  <si>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</si>
  <si>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</si>
  <si>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</si>
  <si>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</si>
  <si>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</si>
  <si>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</si>
  <si>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</si>
  <si>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</si>
  <si>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</si>
  <si>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</si>
  <si>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</si>
  <si>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</si>
  <si>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</si>
  <si>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</si>
  <si>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</si>
  <si>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</si>
  <si>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</si>
  <si>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</si>
  <si>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</si>
  <si>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</si>
  <si>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</si>
  <si>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</si>
  <si>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</si>
  <si>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</si>
  <si>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</si>
  <si>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</si>
  <si>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</si>
  <si>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</si>
  <si>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</si>
  <si>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</si>
  <si>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</si>
  <si>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</si>
  <si>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</si>
  <si>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</si>
  <si>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</si>
  <si>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</si>
  <si>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</si>
  <si>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</si>
  <si>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</si>
  <si>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</si>
  <si>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</si>
  <si>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</si>
  <si>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</si>
  <si>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</si>
  <si>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</si>
  <si>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</si>
  <si>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</si>
  <si>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</si>
  <si>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</si>
  <si>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Buckwht</t>
  </si>
  <si>
    <t>Oats</t>
  </si>
  <si>
    <t>Millet</t>
  </si>
  <si>
    <t>Wint.Wht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</si>
  <si>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</si>
  <si>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</si>
  <si>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</si>
  <si>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</si>
  <si>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</si>
  <si>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</si>
  <si>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</si>
  <si>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</si>
  <si>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</si>
  <si>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</si>
  <si>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</si>
  <si>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</si>
  <si>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</si>
  <si>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Est. cash available for family living, SE &amp; income taxes and investment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</si>
  <si>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</si>
  <si>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</si>
  <si>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</si>
  <si>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</si>
  <si>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</si>
  <si>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</si>
  <si>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Mach. Princ. &amp; Int. Pmts</t>
  </si>
  <si>
    <t>Land Princ. &amp; Int.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</si>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</sst>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1" fontId="0" fillId="0" borderId="4" xfId="0" applyNumberFormat="1" applyBorder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3" sqref="D3"/>
    </sheetView>
  </sheetViews>
  <sheetFormatPr defaultColWidth="9.140625" defaultRowHeight="12.75"/>
  <cols>
    <col min="2" max="7" width="10.7109375" style="0" customWidth="1"/>
  </cols>
  <sheetData>
    <row r="1" spans="1:7" ht="12.75">
      <c r="A1" s="25"/>
      <c r="B1" s="26" t="s">
        <v>61</v>
      </c>
      <c r="C1" s="26" t="s">
        <v>63</v>
      </c>
      <c r="D1" s="27" t="s">
        <v>71</v>
      </c>
      <c r="E1" s="26" t="s">
        <v>76</v>
      </c>
      <c r="F1" s="26" t="s">
        <v>77</v>
      </c>
      <c r="G1" s="26" t="s">
        <v>66</v>
      </c>
    </row>
    <row r="2" spans="1:7" ht="12.75">
      <c r="A2" s="16" t="s">
        <v>60</v>
      </c>
      <c r="B2" s="16" t="s">
        <v>62</v>
      </c>
      <c r="C2" s="16" t="s">
        <v>64</v>
      </c>
      <c r="D2" s="17" t="s">
        <v>72</v>
      </c>
      <c r="E2" s="16" t="s">
        <v>72</v>
      </c>
      <c r="F2" s="16" t="s">
        <v>72</v>
      </c>
      <c r="G2" s="16" t="s">
        <v>65</v>
      </c>
    </row>
    <row r="3" spans="1:7" ht="12.75">
      <c r="A3" s="4" t="s">
        <v>49</v>
      </c>
      <c r="B3" s="24">
        <f>HRSW!B4</f>
        <v>149.24</v>
      </c>
      <c r="C3" s="24">
        <f>HRSW!B18</f>
        <v>91.51</v>
      </c>
      <c r="D3" s="28">
        <v>1000</v>
      </c>
      <c r="E3" s="29">
        <f>B3*D3</f>
        <v>149240</v>
      </c>
      <c r="F3" s="29">
        <f>D3*C3</f>
        <v>91510</v>
      </c>
      <c r="G3" s="29">
        <f>E3-F3</f>
        <v>57730</v>
      </c>
    </row>
    <row r="4" spans="1:7" ht="12.75">
      <c r="A4" s="4" t="s">
        <v>50</v>
      </c>
      <c r="B4" s="24">
        <f>Durum!B4</f>
        <v>116.16</v>
      </c>
      <c r="C4" s="24">
        <f>Durum!B18</f>
        <v>79.8</v>
      </c>
      <c r="D4" s="28">
        <v>0</v>
      </c>
      <c r="E4" s="29">
        <f aca="true" t="shared" si="0" ref="E4:E16">B4*D4</f>
        <v>0</v>
      </c>
      <c r="F4" s="29">
        <f aca="true" t="shared" si="1" ref="F4:F16">D4*C4</f>
        <v>0</v>
      </c>
      <c r="G4" s="29">
        <f aca="true" t="shared" si="2" ref="G4:G16">E4-F4</f>
        <v>0</v>
      </c>
    </row>
    <row r="5" spans="1:7" ht="12.75">
      <c r="A5" s="4" t="s">
        <v>51</v>
      </c>
      <c r="B5" s="24">
        <f>Barley!B4</f>
        <v>136.64000000000001</v>
      </c>
      <c r="C5" s="24">
        <f>Barley!B18</f>
        <v>82.94000000000001</v>
      </c>
      <c r="D5" s="28">
        <v>0</v>
      </c>
      <c r="E5" s="29">
        <f t="shared" si="0"/>
        <v>0</v>
      </c>
      <c r="F5" s="29">
        <f t="shared" si="1"/>
        <v>0</v>
      </c>
      <c r="G5" s="29">
        <f t="shared" si="2"/>
        <v>0</v>
      </c>
    </row>
    <row r="6" spans="1:7" ht="12.75">
      <c r="A6" s="4" t="s">
        <v>26</v>
      </c>
      <c r="B6" s="24">
        <f>Corn!B4</f>
        <v>215.05</v>
      </c>
      <c r="C6" s="24">
        <f>Corn!B18</f>
        <v>178.27</v>
      </c>
      <c r="D6" s="28">
        <v>0</v>
      </c>
      <c r="E6" s="29">
        <f t="shared" si="0"/>
        <v>0</v>
      </c>
      <c r="F6" s="29">
        <f t="shared" si="1"/>
        <v>0</v>
      </c>
      <c r="G6" s="29">
        <f t="shared" si="2"/>
        <v>0</v>
      </c>
    </row>
    <row r="7" spans="1:7" ht="12.75">
      <c r="A7" s="4" t="s">
        <v>25</v>
      </c>
      <c r="B7" s="24">
        <f>Soyb!B4</f>
        <v>180.18</v>
      </c>
      <c r="C7" s="24">
        <f>Soyb!B18</f>
        <v>73.64</v>
      </c>
      <c r="D7" s="28">
        <v>1000</v>
      </c>
      <c r="E7" s="29">
        <f t="shared" si="0"/>
        <v>180180</v>
      </c>
      <c r="F7" s="29">
        <f t="shared" si="1"/>
        <v>73640</v>
      </c>
      <c r="G7" s="29">
        <f t="shared" si="2"/>
        <v>106540</v>
      </c>
    </row>
    <row r="8" spans="1:7" ht="12.75">
      <c r="A8" s="4" t="s">
        <v>84</v>
      </c>
      <c r="B8" s="24">
        <f>Drybean!B4</f>
        <v>235.6</v>
      </c>
      <c r="C8" s="24">
        <f>Drybean!B18</f>
        <v>123.06</v>
      </c>
      <c r="D8" s="28">
        <v>0</v>
      </c>
      <c r="E8" s="29">
        <f t="shared" si="0"/>
        <v>0</v>
      </c>
      <c r="F8" s="29">
        <f t="shared" si="1"/>
        <v>0</v>
      </c>
      <c r="G8" s="29">
        <f t="shared" si="2"/>
        <v>0</v>
      </c>
    </row>
    <row r="9" spans="1:7" ht="12.75">
      <c r="A9" s="4" t="s">
        <v>52</v>
      </c>
      <c r="B9" s="24">
        <f>Oil_SF!B4</f>
        <v>164.72</v>
      </c>
      <c r="C9" s="24">
        <f>Oil_SF!B18</f>
        <v>95.46000000000001</v>
      </c>
      <c r="D9" s="28">
        <v>0</v>
      </c>
      <c r="E9" s="29">
        <f t="shared" si="0"/>
        <v>0</v>
      </c>
      <c r="F9" s="29">
        <f t="shared" si="1"/>
        <v>0</v>
      </c>
      <c r="G9" s="29">
        <f t="shared" si="2"/>
        <v>0</v>
      </c>
    </row>
    <row r="10" spans="1:7" ht="12.75">
      <c r="A10" s="4" t="s">
        <v>53</v>
      </c>
      <c r="B10" s="24">
        <f>Conf_SF!B4</f>
        <v>204.6</v>
      </c>
      <c r="C10" s="24">
        <f>Conf_SF!B18</f>
        <v>113.12</v>
      </c>
      <c r="D10" s="28">
        <v>0</v>
      </c>
      <c r="E10" s="29">
        <f t="shared" si="0"/>
        <v>0</v>
      </c>
      <c r="F10" s="29">
        <f t="shared" si="1"/>
        <v>0</v>
      </c>
      <c r="G10" s="29">
        <f t="shared" si="2"/>
        <v>0</v>
      </c>
    </row>
    <row r="11" spans="1:7" ht="12.75">
      <c r="A11" s="4" t="s">
        <v>54</v>
      </c>
      <c r="B11" s="24">
        <f>Canola!B4</f>
        <v>117.60000000000001</v>
      </c>
      <c r="C11" s="24">
        <f>Canola!B18</f>
        <v>104.91</v>
      </c>
      <c r="D11" s="28">
        <v>0</v>
      </c>
      <c r="E11" s="29">
        <f t="shared" si="0"/>
        <v>0</v>
      </c>
      <c r="F11" s="29">
        <f t="shared" si="1"/>
        <v>0</v>
      </c>
      <c r="G11" s="29">
        <f t="shared" si="2"/>
        <v>0</v>
      </c>
    </row>
    <row r="12" spans="1:7" ht="12.75">
      <c r="A12" s="4" t="s">
        <v>55</v>
      </c>
      <c r="B12" s="24">
        <f>Flax!B4</f>
        <v>106.39999999999999</v>
      </c>
      <c r="C12" s="24">
        <f>Flax!B18</f>
        <v>62.650000000000006</v>
      </c>
      <c r="D12" s="28">
        <v>0</v>
      </c>
      <c r="E12" s="29">
        <f t="shared" si="0"/>
        <v>0</v>
      </c>
      <c r="F12" s="29">
        <f t="shared" si="1"/>
        <v>0</v>
      </c>
      <c r="G12" s="29">
        <f t="shared" si="2"/>
        <v>0</v>
      </c>
    </row>
    <row r="13" spans="1:7" ht="12.75">
      <c r="A13" s="4" t="s">
        <v>57</v>
      </c>
      <c r="B13" s="24">
        <f>Oats!B4</f>
        <v>96.6</v>
      </c>
      <c r="C13" s="24">
        <f>Oats!B18</f>
        <v>72.55999999999999</v>
      </c>
      <c r="D13" s="28">
        <v>0</v>
      </c>
      <c r="E13" s="29">
        <f t="shared" si="0"/>
        <v>0</v>
      </c>
      <c r="F13" s="29">
        <f t="shared" si="1"/>
        <v>0</v>
      </c>
      <c r="G13" s="29">
        <f t="shared" si="2"/>
        <v>0</v>
      </c>
    </row>
    <row r="14" spans="1:7" ht="12.75">
      <c r="A14" s="4" t="s">
        <v>56</v>
      </c>
      <c r="B14" s="24">
        <f>Buckwht!B4</f>
        <v>108.3</v>
      </c>
      <c r="C14" s="24">
        <f>Buckwht!B18</f>
        <v>45.089999999999996</v>
      </c>
      <c r="D14" s="28">
        <v>0</v>
      </c>
      <c r="E14" s="29">
        <f t="shared" si="0"/>
        <v>0</v>
      </c>
      <c r="F14" s="29">
        <f t="shared" si="1"/>
        <v>0</v>
      </c>
      <c r="G14" s="29">
        <f t="shared" si="2"/>
        <v>0</v>
      </c>
    </row>
    <row r="15" spans="1:7" ht="12.75">
      <c r="A15" s="4" t="s">
        <v>58</v>
      </c>
      <c r="B15" s="24">
        <f>Millet!B4</f>
        <v>117</v>
      </c>
      <c r="C15" s="24">
        <f>Millet!B18</f>
        <v>52.19</v>
      </c>
      <c r="D15" s="28">
        <v>0</v>
      </c>
      <c r="E15" s="29">
        <f t="shared" si="0"/>
        <v>0</v>
      </c>
      <c r="F15" s="29">
        <f t="shared" si="1"/>
        <v>0</v>
      </c>
      <c r="G15" s="29">
        <f t="shared" si="2"/>
        <v>0</v>
      </c>
    </row>
    <row r="16" spans="1:7" ht="12.75">
      <c r="A16" s="4" t="s">
        <v>59</v>
      </c>
      <c r="B16" s="24">
        <f>'Wint.Wht'!B4</f>
        <v>156.98</v>
      </c>
      <c r="C16" s="24">
        <f>'Wint.Wht'!B18</f>
        <v>85.87</v>
      </c>
      <c r="D16" s="28">
        <v>0</v>
      </c>
      <c r="E16" s="29">
        <f t="shared" si="0"/>
        <v>0</v>
      </c>
      <c r="F16" s="29">
        <f t="shared" si="1"/>
        <v>0</v>
      </c>
      <c r="G16" s="29">
        <f t="shared" si="2"/>
        <v>0</v>
      </c>
    </row>
    <row r="17" spans="1:7" ht="12.75">
      <c r="A17" s="14" t="s">
        <v>78</v>
      </c>
      <c r="B17" s="14"/>
      <c r="C17" s="14"/>
      <c r="D17" s="30">
        <f>SUM(D3:D16)</f>
        <v>2000</v>
      </c>
      <c r="E17" s="30">
        <f>SUM(E3:E16)</f>
        <v>329420</v>
      </c>
      <c r="F17" s="30">
        <f>SUM(F3:F16)</f>
        <v>165150</v>
      </c>
      <c r="G17" s="30">
        <f>SUM(G3:G16)</f>
        <v>164270</v>
      </c>
    </row>
    <row r="18" spans="1:7" ht="12.75">
      <c r="A18" s="4"/>
      <c r="B18" s="4"/>
      <c r="C18" s="4"/>
      <c r="D18" s="4"/>
      <c r="E18" s="18"/>
      <c r="F18" s="18"/>
      <c r="G18" s="18"/>
    </row>
    <row r="19" spans="1:8" ht="12.75">
      <c r="A19" s="3"/>
      <c r="B19" s="3"/>
      <c r="C19" s="38" t="s">
        <v>48</v>
      </c>
      <c r="D19" s="38"/>
      <c r="E19" s="38"/>
      <c r="F19" s="3"/>
      <c r="G19" s="3"/>
      <c r="H19" s="3"/>
    </row>
    <row r="20" spans="1:8" ht="12.75">
      <c r="A20" s="19" t="s">
        <v>74</v>
      </c>
      <c r="B20" s="19"/>
      <c r="C20" s="19"/>
      <c r="D20" s="20"/>
      <c r="E20" s="19" t="s">
        <v>75</v>
      </c>
      <c r="F20" s="19"/>
      <c r="G20" s="19"/>
      <c r="H20" s="3"/>
    </row>
    <row r="21" spans="1:7" ht="12.75">
      <c r="A21" t="s">
        <v>85</v>
      </c>
      <c r="C21" s="31">
        <f>E17</f>
        <v>329420</v>
      </c>
      <c r="E21" t="s">
        <v>68</v>
      </c>
      <c r="G21" s="15">
        <f>F17</f>
        <v>165150</v>
      </c>
    </row>
    <row r="22" spans="1:8" ht="12.75">
      <c r="A22" t="s">
        <v>79</v>
      </c>
      <c r="C22" s="32">
        <v>34000</v>
      </c>
      <c r="D22" s="1" t="s">
        <v>70</v>
      </c>
      <c r="E22" t="s">
        <v>80</v>
      </c>
      <c r="G22" s="21">
        <v>30000</v>
      </c>
      <c r="H22" s="1" t="s">
        <v>70</v>
      </c>
    </row>
    <row r="23" spans="1:8" ht="12.75">
      <c r="A23" t="s">
        <v>83</v>
      </c>
      <c r="C23" s="33">
        <v>0</v>
      </c>
      <c r="D23" s="1" t="s">
        <v>70</v>
      </c>
      <c r="E23" t="s">
        <v>67</v>
      </c>
      <c r="G23" s="21">
        <v>88000</v>
      </c>
      <c r="H23" s="1" t="s">
        <v>70</v>
      </c>
    </row>
    <row r="24" spans="1:8" ht="12.75">
      <c r="A24" t="s">
        <v>66</v>
      </c>
      <c r="C24" s="31">
        <f>SUM(C21:C23)</f>
        <v>363420</v>
      </c>
      <c r="E24" t="s">
        <v>81</v>
      </c>
      <c r="G24" s="21">
        <v>0</v>
      </c>
      <c r="H24" s="1" t="s">
        <v>70</v>
      </c>
    </row>
    <row r="25" spans="5:8" ht="12.75">
      <c r="E25" t="s">
        <v>69</v>
      </c>
      <c r="G25" s="21">
        <v>0</v>
      </c>
      <c r="H25" s="1" t="s">
        <v>70</v>
      </c>
    </row>
    <row r="26" spans="5:8" ht="12.75">
      <c r="E26" t="s">
        <v>82</v>
      </c>
      <c r="G26" s="22">
        <v>7000</v>
      </c>
      <c r="H26" s="1" t="s">
        <v>70</v>
      </c>
    </row>
    <row r="27" spans="5:7" ht="13.5" thickBot="1">
      <c r="E27" t="s">
        <v>66</v>
      </c>
      <c r="G27" s="23">
        <f>SUM(G21:G26)</f>
        <v>290150</v>
      </c>
    </row>
    <row r="28" spans="1:8" ht="13.5" thickBot="1">
      <c r="A28" s="3" t="s">
        <v>73</v>
      </c>
      <c r="B28" s="3"/>
      <c r="C28" s="3"/>
      <c r="D28" s="3"/>
      <c r="E28" s="3"/>
      <c r="F28" s="3"/>
      <c r="G28" s="34">
        <f>C24-G27</f>
        <v>73270</v>
      </c>
      <c r="H28" s="3"/>
    </row>
    <row r="29" ht="12.75">
      <c r="G29" s="6"/>
    </row>
    <row r="30" ht="12.75">
      <c r="D30" s="37" t="s">
        <v>88</v>
      </c>
    </row>
  </sheetData>
  <sheetProtection sheet="1" objects="1" scenarios="1" selectLockedCells="1"/>
  <mergeCells count="1">
    <mergeCell ref="C19:E19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1200</v>
      </c>
      <c r="C2" s="39"/>
      <c r="D2" s="39"/>
      <c r="E2" s="39"/>
      <c r="F2" s="39"/>
      <c r="G2" s="39"/>
    </row>
    <row r="3" spans="1:7" ht="12.75">
      <c r="A3" t="s">
        <v>86</v>
      </c>
      <c r="B3" s="10">
        <v>0.098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117.60000000000001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17.6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17.5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6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31.64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5.2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11.6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10.46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3.91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104.91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3.56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12.87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7.91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68.24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173.14999999999998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-55.54999999999997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0.087425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0.05686666666666666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0.14429166666666665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19</v>
      </c>
      <c r="C2" s="39"/>
      <c r="D2" s="39"/>
      <c r="E2" s="39"/>
      <c r="F2" s="39"/>
      <c r="G2" s="39"/>
    </row>
    <row r="3" spans="1:7" ht="12.75">
      <c r="A3" t="s">
        <v>86</v>
      </c>
      <c r="B3" s="10">
        <v>5.6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106.39999999999999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7.2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14.71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11.59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3.9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11.5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10.41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2.34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62.650000000000006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3.51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12.76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7.86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68.03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130.68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-24.280000000000015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3.297368421052632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3.5805263157894736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6.877894736842106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70</v>
      </c>
      <c r="C2" s="39"/>
      <c r="D2" s="39"/>
      <c r="E2" s="39"/>
      <c r="F2" s="39"/>
      <c r="G2" s="39"/>
    </row>
    <row r="3" spans="1:7" ht="12.75">
      <c r="A3" t="s">
        <v>86</v>
      </c>
      <c r="B3" s="12">
        <v>1.38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96.6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6.5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1.88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31.95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4.3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13.08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11.14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2.71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72.55999999999999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4.16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14.28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8.62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70.96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143.51999999999998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-46.91999999999999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1.0365714285714285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1.0137142857142856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2.050285714285714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950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0.114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108.3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14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0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8.8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10.14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9.47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1.68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45.089999999999996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3.21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11.51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6.79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65.41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110.5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-2.200000000000003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0.04746315789473684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0.06885263157894736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0.1163157894736842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1800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0.065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117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4.25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17.81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12.03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10.65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1.95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52.19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3.73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13.27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8.11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69.00999999999999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121.19999999999999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-4.199999999999989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0.028994444444444444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0.03833888888888888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0.06733333333333333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47</v>
      </c>
      <c r="C2" s="39"/>
      <c r="D2" s="39"/>
      <c r="E2" s="39"/>
      <c r="F2" s="39"/>
      <c r="G2" s="39"/>
    </row>
    <row r="3" spans="1:7" ht="12.75">
      <c r="A3" t="s">
        <v>87</v>
      </c>
      <c r="B3" s="12">
        <v>3.34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156.98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5.7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5.38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44.46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11.28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10.15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1.1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85.87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3.71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7.74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68.35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154.22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2.759999999999991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1.8270212765957448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1.454255319148936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3.281276595744681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41</v>
      </c>
      <c r="C2" s="39"/>
      <c r="D2" s="39"/>
      <c r="E2" s="39"/>
      <c r="F2" s="39"/>
      <c r="G2" s="39"/>
    </row>
    <row r="3" spans="1:7" ht="12.75">
      <c r="A3" t="s">
        <v>86</v>
      </c>
      <c r="B3" s="12">
        <v>3.64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149.24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10.15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12.1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37.05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4.4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11.56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10.34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3.41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91.51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3.67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13.01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7.79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68.37</v>
      </c>
      <c r="C25" s="39"/>
      <c r="D25" s="39"/>
      <c r="E25" s="39"/>
      <c r="F25" s="39"/>
      <c r="G25" s="39"/>
    </row>
    <row r="26" spans="2:7" ht="12.75" customHeight="1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159.88</v>
      </c>
      <c r="C27" s="39"/>
      <c r="D27" s="39"/>
      <c r="E27" s="39"/>
      <c r="F27" s="39"/>
      <c r="G27" s="39"/>
    </row>
    <row r="28" spans="2:7" ht="12.75" customHeight="1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-10.639999999999986</v>
      </c>
      <c r="C29" s="39"/>
      <c r="D29" s="39"/>
      <c r="E29" s="39"/>
      <c r="F29" s="39"/>
      <c r="G29" s="39"/>
    </row>
    <row r="30" spans="2:7" ht="12.75" customHeight="1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2.231951219512195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1.6675609756097562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3.899512195121951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32</v>
      </c>
      <c r="C2" s="39"/>
      <c r="D2" s="39"/>
      <c r="E2" s="39"/>
      <c r="F2" s="39"/>
      <c r="G2" s="39"/>
    </row>
    <row r="3" spans="1:7" ht="12.75">
      <c r="A3" t="s">
        <v>86</v>
      </c>
      <c r="B3" s="12">
        <v>3.63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116.16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12.1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25.93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2.8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11.28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10.21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2.98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79.8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3.56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12.74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7.65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67.85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147.64999999999998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-31.48999999999998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2.49375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2.1203125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4.614062499999999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61</v>
      </c>
      <c r="C2" s="39"/>
      <c r="D2" s="39"/>
      <c r="E2" s="39"/>
      <c r="F2" s="39"/>
      <c r="G2" s="39"/>
    </row>
    <row r="3" spans="1:7" ht="12.75">
      <c r="A3" t="s">
        <v>86</v>
      </c>
      <c r="B3" s="12">
        <v>2.24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136.64000000000001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8.4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10.3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1.25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32.49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2.6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11.01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3.09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82.94000000000001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4.04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14.01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8.48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70.43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153.37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-16.72999999999999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1.3596721311475413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1.1545901639344263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2.5142622950819673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115</v>
      </c>
      <c r="C2" s="39"/>
      <c r="D2" s="39"/>
      <c r="E2" s="39"/>
      <c r="F2" s="39"/>
      <c r="G2" s="39"/>
    </row>
    <row r="3" spans="1:7" ht="12.75">
      <c r="A3" t="s">
        <v>86</v>
      </c>
      <c r="B3" s="12">
        <v>1.87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215.05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38.36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21.5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57.11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7.4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16.74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13.98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15.53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6.65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178.27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5.51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20.87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12.1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82.38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260.65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-45.599999999999966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1.5501739130434784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0.7163478260869565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2.2665217391304346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33</v>
      </c>
      <c r="C2" s="39"/>
      <c r="D2" s="39"/>
      <c r="E2" s="39"/>
      <c r="F2" s="39"/>
      <c r="G2" s="39"/>
    </row>
    <row r="3" spans="1:7" ht="12.75">
      <c r="A3" t="s">
        <v>86</v>
      </c>
      <c r="B3" s="12">
        <v>5.46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180.18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32.01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7.75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1.61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6.2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11.31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10.51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1.5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2.75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73.64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3.7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13.35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8.1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69.05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142.69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37.49000000000001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2.2315151515151515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2.0924242424242423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4.323939393939394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1520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0.155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235.6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23.25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24.35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11.3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14.64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12.93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4.59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123.06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4.53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16.82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11.07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76.32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199.38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36.22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0.08096052631578947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0.05021052631578947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0.13117105263157894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1420</v>
      </c>
      <c r="C2" s="39"/>
      <c r="D2" s="39"/>
      <c r="E2" s="39"/>
      <c r="F2" s="39"/>
      <c r="G2" s="39"/>
    </row>
    <row r="3" spans="1:7" ht="12.75">
      <c r="A3" t="s">
        <v>86</v>
      </c>
      <c r="B3" s="10">
        <v>0.116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164.72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14.52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5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21.7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5.5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14.34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2.84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3.56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95.46000000000001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4.49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16.55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10.42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75.36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170.82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-6.099999999999994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0.06722535211267607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0.05307042253521127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0.12029577464788732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1320</v>
      </c>
      <c r="C2" s="39"/>
      <c r="D2" s="39"/>
      <c r="E2" s="39"/>
      <c r="F2" s="39"/>
      <c r="G2" s="39"/>
    </row>
    <row r="3" spans="1:7" ht="12.75">
      <c r="A3" t="s">
        <v>86</v>
      </c>
      <c r="B3" s="10">
        <v>0.155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204.6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20.9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11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19.22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7.4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14.79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12.2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2.64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5.75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4.22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113.12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4.55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16.78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43.9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75.93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189.05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15.549999999999983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0.0856969696969697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0.05752272727272728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0.14321969696969697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2005-12-23T03:42:35Z</cp:lastPrinted>
  <dcterms:created xsi:type="dcterms:W3CDTF">2005-01-10T15:34:54Z</dcterms:created>
  <dcterms:modified xsi:type="dcterms:W3CDTF">2005-12-23T03:45:04Z</dcterms:modified>
  <cp:category/>
  <cp:version/>
  <cp:contentType/>
  <cp:contentStatus/>
</cp:coreProperties>
</file>