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Cashflow" sheetId="1" r:id="rId1"/>
    <sheet name="HRSW" sheetId="2" r:id="rId2"/>
    <sheet name="Durum" sheetId="3" r:id="rId3"/>
    <sheet name="Barley" sheetId="4" r:id="rId4"/>
    <sheet name="Corn" sheetId="5" r:id="rId5"/>
    <sheet name="Soyb" sheetId="6" r:id="rId6"/>
    <sheet name="Drybean" sheetId="7" r:id="rId7"/>
    <sheet name="Oil_SF" sheetId="8" r:id="rId8"/>
    <sheet name="Conf_SF" sheetId="9" r:id="rId9"/>
    <sheet name="Canola" sheetId="10" r:id="rId10"/>
    <sheet name="Flax" sheetId="11" r:id="rId11"/>
    <sheet name="Peas" sheetId="12" r:id="rId12"/>
    <sheet name="Oats" sheetId="13" r:id="rId13"/>
    <sheet name="Mustard" sheetId="14" r:id="rId14"/>
    <sheet name="Buckwht" sheetId="15" r:id="rId15"/>
  </sheets>
  <definedNames/>
  <calcPr fullCalcOnLoad="1"/>
</workbook>
</file>

<file path=xl/sharedStrings.xml><?xml version="1.0" encoding="utf-8"?>
<sst xmlns="http://schemas.openxmlformats.org/spreadsheetml/2006/main" count="499" uniqueCount="88">
  <si>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</si>
  <si>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</si>
  <si>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</si>
  <si>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</si>
  <si>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</si>
  <si>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</si>
  <si>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</si>
  <si>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</si>
  <si>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</si>
  <si>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</si>
  <si>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</si>
  <si>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</si>
  <si>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</si>
  <si>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</si>
  <si>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</si>
  <si>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</si>
  <si>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</si>
  <si>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</si>
  <si>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</si>
  <si>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</si>
  <si>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</si>
  <si>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</si>
  <si>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</si>
  <si>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</si>
  <si>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</si>
  <si>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</si>
  <si>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</si>
  <si>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</si>
  <si>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</si>
  <si>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</si>
  <si>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</si>
  <si>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</si>
  <si>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</si>
  <si>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</si>
  <si>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</si>
  <si>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</si>
  <si>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</si>
  <si>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</si>
  <si>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</si>
  <si>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</si>
  <si>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</si>
  <si>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</si>
  <si>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</si>
  <si>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</si>
  <si>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</si>
  <si>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</si>
  <si>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</si>
  <si>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</si>
  <si>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</si>
  <si>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</si>
  <si>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</si>
  <si>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</si>
  <si>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</si>
  <si>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</si>
  <si>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</si>
  <si>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</si>
  <si>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</si>
  <si>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</si>
  <si>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</si>
  <si>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</si>
  <si>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</si>
  <si>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</si>
  <si>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</si>
  <si>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</si>
  <si>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</si>
  <si>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</si>
  <si>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</si>
  <si>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</si>
  <si>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</si>
  <si>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</si>
  <si>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</si>
  <si>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</si>
  <si>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</si>
  <si>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Est. cash available for family living, SE &amp; income taxes and investment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</si>
  <si>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</si>
  <si>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</si>
  <si>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</si>
  <si>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</si>
  <si>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</si>
  <si>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</si>
  <si>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Mach. Princ. &amp; Int. Pmts</t>
  </si>
  <si>
    <t>Land Princ. &amp; Int. Pmts</t>
  </si>
  <si>
    <t>Other Cash Outflow</t>
  </si>
  <si>
    <t>Other Cash Inflow</t>
  </si>
  <si>
    <t>Drybeans</t>
  </si>
  <si>
    <t>Market &amp; LDP Rev.</t>
  </si>
  <si>
    <t xml:space="preserve">  Market Price + LDP:</t>
  </si>
  <si>
    <t>&lt;select crops from menu below&gt;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</si>
</sst>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 applyProtection="1">
      <alignment/>
      <protection locked="0"/>
    </xf>
    <xf numFmtId="1" fontId="4" fillId="0" borderId="1" xfId="0" applyNumberFormat="1" applyFont="1" applyBorder="1" applyAlignment="1" applyProtection="1">
      <alignment/>
      <protection locked="0"/>
    </xf>
    <xf numFmtId="1" fontId="0" fillId="0" borderId="3" xfId="0" applyNumberFormat="1" applyBorder="1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1" fontId="0" fillId="0" borderId="4" xfId="0" applyNumberFormat="1" applyBorder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D3" sqref="D3"/>
    </sheetView>
  </sheetViews>
  <sheetFormatPr defaultColWidth="9.140625" defaultRowHeight="12.75"/>
  <cols>
    <col min="2" max="7" width="10.7109375" style="0" customWidth="1"/>
  </cols>
  <sheetData>
    <row r="1" spans="1:7" ht="12.75">
      <c r="A1" s="25"/>
      <c r="B1" s="26" t="s">
        <v>61</v>
      </c>
      <c r="C1" s="26" t="s">
        <v>63</v>
      </c>
      <c r="D1" s="27" t="s">
        <v>71</v>
      </c>
      <c r="E1" s="26" t="s">
        <v>76</v>
      </c>
      <c r="F1" s="26" t="s">
        <v>77</v>
      </c>
      <c r="G1" s="26" t="s">
        <v>66</v>
      </c>
    </row>
    <row r="2" spans="1:7" ht="12.75">
      <c r="A2" s="16" t="s">
        <v>60</v>
      </c>
      <c r="B2" s="16" t="s">
        <v>62</v>
      </c>
      <c r="C2" s="16" t="s">
        <v>64</v>
      </c>
      <c r="D2" s="17" t="s">
        <v>72</v>
      </c>
      <c r="E2" s="16" t="s">
        <v>72</v>
      </c>
      <c r="F2" s="16" t="s">
        <v>72</v>
      </c>
      <c r="G2" s="16" t="s">
        <v>65</v>
      </c>
    </row>
    <row r="3" spans="1:7" ht="12.75">
      <c r="A3" s="4" t="s">
        <v>49</v>
      </c>
      <c r="B3" s="24">
        <f>HRSW!B4</f>
        <v>153.94</v>
      </c>
      <c r="C3" s="24">
        <f>HRSW!B18</f>
        <v>103.22999999999999</v>
      </c>
      <c r="D3" s="28">
        <v>900</v>
      </c>
      <c r="E3" s="29">
        <f>B3*D3</f>
        <v>138546</v>
      </c>
      <c r="F3" s="29">
        <f>D3*C3</f>
        <v>92906.99999999999</v>
      </c>
      <c r="G3" s="29">
        <f>E3-F3</f>
        <v>45639.000000000015</v>
      </c>
    </row>
    <row r="4" spans="1:7" ht="12.75">
      <c r="A4" s="4" t="s">
        <v>50</v>
      </c>
      <c r="B4" s="24">
        <f>Durum!B4</f>
        <v>115.52</v>
      </c>
      <c r="C4" s="24">
        <f>Durum!B18</f>
        <v>86.25</v>
      </c>
      <c r="D4" s="28">
        <v>0</v>
      </c>
      <c r="E4" s="29">
        <f aca="true" t="shared" si="0" ref="E4:E16">B4*D4</f>
        <v>0</v>
      </c>
      <c r="F4" s="29">
        <f aca="true" t="shared" si="1" ref="F4:F16">D4*C4</f>
        <v>0</v>
      </c>
      <c r="G4" s="29">
        <f aca="true" t="shared" si="2" ref="G4:G16">E4-F4</f>
        <v>0</v>
      </c>
    </row>
    <row r="5" spans="1:7" ht="12.75">
      <c r="A5" s="4" t="s">
        <v>51</v>
      </c>
      <c r="B5" s="24">
        <f>Barley!B4</f>
        <v>130.98000000000002</v>
      </c>
      <c r="C5" s="24">
        <f>Barley!B18</f>
        <v>87.58</v>
      </c>
      <c r="D5" s="28">
        <v>0</v>
      </c>
      <c r="E5" s="29">
        <f t="shared" si="0"/>
        <v>0</v>
      </c>
      <c r="F5" s="29">
        <f t="shared" si="1"/>
        <v>0</v>
      </c>
      <c r="G5" s="29">
        <f t="shared" si="2"/>
        <v>0</v>
      </c>
    </row>
    <row r="6" spans="1:7" ht="12.75">
      <c r="A6" s="4" t="s">
        <v>26</v>
      </c>
      <c r="B6" s="24">
        <f>Corn!B4</f>
        <v>185</v>
      </c>
      <c r="C6" s="24">
        <f>Corn!B18</f>
        <v>153.78</v>
      </c>
      <c r="D6" s="28">
        <v>0</v>
      </c>
      <c r="E6" s="29">
        <f t="shared" si="0"/>
        <v>0</v>
      </c>
      <c r="F6" s="29">
        <f t="shared" si="1"/>
        <v>0</v>
      </c>
      <c r="G6" s="29">
        <f t="shared" si="2"/>
        <v>0</v>
      </c>
    </row>
    <row r="7" spans="1:7" ht="12.75">
      <c r="A7" s="4" t="s">
        <v>25</v>
      </c>
      <c r="B7" s="24">
        <f>Soyb!B4</f>
        <v>162.89999999999998</v>
      </c>
      <c r="C7" s="24">
        <f>Soyb!B18</f>
        <v>72.87</v>
      </c>
      <c r="D7" s="28">
        <v>600</v>
      </c>
      <c r="E7" s="29">
        <f t="shared" si="0"/>
        <v>97739.99999999999</v>
      </c>
      <c r="F7" s="29">
        <f t="shared" si="1"/>
        <v>43722</v>
      </c>
      <c r="G7" s="29">
        <f t="shared" si="2"/>
        <v>54017.999999999985</v>
      </c>
    </row>
    <row r="8" spans="1:7" ht="12.75">
      <c r="A8" s="4" t="s">
        <v>84</v>
      </c>
      <c r="B8" s="24">
        <f>Drybean!B4</f>
        <v>227.85</v>
      </c>
      <c r="C8" s="24">
        <f>Drybean!B18</f>
        <v>125.96999999999998</v>
      </c>
      <c r="D8" s="28">
        <v>300</v>
      </c>
      <c r="E8" s="29">
        <f t="shared" si="0"/>
        <v>68355</v>
      </c>
      <c r="F8" s="29">
        <f t="shared" si="1"/>
        <v>37790.99999999999</v>
      </c>
      <c r="G8" s="29">
        <f t="shared" si="2"/>
        <v>30564.000000000007</v>
      </c>
    </row>
    <row r="9" spans="1:7" ht="12.75">
      <c r="A9" s="4" t="s">
        <v>52</v>
      </c>
      <c r="B9" s="24">
        <f>Oil_SF!B4</f>
        <v>158.70000000000002</v>
      </c>
      <c r="C9" s="24">
        <f>Oil_SF!B18</f>
        <v>97.91000000000001</v>
      </c>
      <c r="D9" s="28">
        <v>0</v>
      </c>
      <c r="E9" s="29">
        <f t="shared" si="0"/>
        <v>0</v>
      </c>
      <c r="F9" s="29">
        <f t="shared" si="1"/>
        <v>0</v>
      </c>
      <c r="G9" s="29">
        <f t="shared" si="2"/>
        <v>0</v>
      </c>
    </row>
    <row r="10" spans="1:7" ht="12.75">
      <c r="A10" s="4" t="s">
        <v>53</v>
      </c>
      <c r="B10" s="24">
        <f>Conf_SF!B4</f>
        <v>192.78</v>
      </c>
      <c r="C10" s="24">
        <f>Conf_SF!B18</f>
        <v>116.07</v>
      </c>
      <c r="D10" s="28">
        <v>0</v>
      </c>
      <c r="E10" s="29">
        <f t="shared" si="0"/>
        <v>0</v>
      </c>
      <c r="F10" s="29">
        <f t="shared" si="1"/>
        <v>0</v>
      </c>
      <c r="G10" s="29">
        <f t="shared" si="2"/>
        <v>0</v>
      </c>
    </row>
    <row r="11" spans="1:7" ht="12.75">
      <c r="A11" s="4" t="s">
        <v>54</v>
      </c>
      <c r="B11" s="24">
        <f>Canola!B4</f>
        <v>129.69</v>
      </c>
      <c r="C11" s="24">
        <f>Canola!B18</f>
        <v>109.68</v>
      </c>
      <c r="D11" s="28">
        <v>0</v>
      </c>
      <c r="E11" s="29">
        <f t="shared" si="0"/>
        <v>0</v>
      </c>
      <c r="F11" s="29">
        <f t="shared" si="1"/>
        <v>0</v>
      </c>
      <c r="G11" s="29">
        <f t="shared" si="2"/>
        <v>0</v>
      </c>
    </row>
    <row r="12" spans="1:7" ht="12.75">
      <c r="A12" s="4" t="s">
        <v>55</v>
      </c>
      <c r="B12" s="24">
        <f>Flax!B4</f>
        <v>126.96</v>
      </c>
      <c r="C12" s="24">
        <f>Flax!B18</f>
        <v>75.02</v>
      </c>
      <c r="D12" s="28">
        <v>0</v>
      </c>
      <c r="E12" s="29">
        <f t="shared" si="0"/>
        <v>0</v>
      </c>
      <c r="F12" s="29">
        <f t="shared" si="1"/>
        <v>0</v>
      </c>
      <c r="G12" s="29">
        <f t="shared" si="2"/>
        <v>0</v>
      </c>
    </row>
    <row r="13" spans="1:7" ht="12.75">
      <c r="A13" s="4" t="s">
        <v>58</v>
      </c>
      <c r="B13" s="24">
        <f>Peas!B4</f>
        <v>140</v>
      </c>
      <c r="C13" s="24">
        <f>Peas!B18</f>
        <v>75.53</v>
      </c>
      <c r="D13" s="28">
        <v>0</v>
      </c>
      <c r="E13" s="29">
        <f t="shared" si="0"/>
        <v>0</v>
      </c>
      <c r="F13" s="29">
        <f t="shared" si="1"/>
        <v>0</v>
      </c>
      <c r="G13" s="29">
        <f t="shared" si="2"/>
        <v>0</v>
      </c>
    </row>
    <row r="14" spans="1:7" ht="12.75">
      <c r="A14" s="4" t="s">
        <v>59</v>
      </c>
      <c r="B14" s="24">
        <f>Oats!B4</f>
        <v>89.46</v>
      </c>
      <c r="C14" s="24">
        <f>Oats!B18</f>
        <v>69.88</v>
      </c>
      <c r="D14" s="28">
        <v>0</v>
      </c>
      <c r="E14" s="29">
        <f t="shared" si="0"/>
        <v>0</v>
      </c>
      <c r="F14" s="29">
        <f t="shared" si="1"/>
        <v>0</v>
      </c>
      <c r="G14" s="29">
        <f t="shared" si="2"/>
        <v>0</v>
      </c>
    </row>
    <row r="15" spans="1:7" ht="12.75">
      <c r="A15" s="4" t="s">
        <v>56</v>
      </c>
      <c r="B15" s="24">
        <f>Mustard!B4</f>
        <v>133</v>
      </c>
      <c r="C15" s="24">
        <f>Mustard!B18</f>
        <v>58.349999999999994</v>
      </c>
      <c r="D15" s="28">
        <v>0</v>
      </c>
      <c r="E15" s="29">
        <f t="shared" si="0"/>
        <v>0</v>
      </c>
      <c r="F15" s="29">
        <f t="shared" si="1"/>
        <v>0</v>
      </c>
      <c r="G15" s="29">
        <f t="shared" si="2"/>
        <v>0</v>
      </c>
    </row>
    <row r="16" spans="1:7" ht="12.75">
      <c r="A16" s="4" t="s">
        <v>57</v>
      </c>
      <c r="B16" s="24">
        <f>Buckwht!B4</f>
        <v>118</v>
      </c>
      <c r="C16" s="24">
        <f>Buckwht!B18</f>
        <v>48.870000000000005</v>
      </c>
      <c r="D16" s="28">
        <v>0</v>
      </c>
      <c r="E16" s="29">
        <f t="shared" si="0"/>
        <v>0</v>
      </c>
      <c r="F16" s="29">
        <f t="shared" si="1"/>
        <v>0</v>
      </c>
      <c r="G16" s="29">
        <f t="shared" si="2"/>
        <v>0</v>
      </c>
    </row>
    <row r="17" spans="1:7" ht="12.75">
      <c r="A17" s="14" t="s">
        <v>78</v>
      </c>
      <c r="B17" s="14"/>
      <c r="C17" s="14"/>
      <c r="D17" s="30">
        <f>SUM(D3:D16)</f>
        <v>1800</v>
      </c>
      <c r="E17" s="30">
        <f>SUM(E3:E16)</f>
        <v>304641</v>
      </c>
      <c r="F17" s="30">
        <f>SUM(F3:F16)</f>
        <v>174420</v>
      </c>
      <c r="G17" s="30">
        <f>SUM(G3:G16)</f>
        <v>130221</v>
      </c>
    </row>
    <row r="18" spans="1:7" ht="12.75">
      <c r="A18" s="4"/>
      <c r="B18" s="4"/>
      <c r="C18" s="4"/>
      <c r="D18" s="4"/>
      <c r="E18" s="18"/>
      <c r="F18" s="18"/>
      <c r="G18" s="18"/>
    </row>
    <row r="19" spans="1:8" ht="12.75">
      <c r="A19" s="3"/>
      <c r="B19" s="3"/>
      <c r="C19" s="38" t="s">
        <v>48</v>
      </c>
      <c r="D19" s="38"/>
      <c r="E19" s="38"/>
      <c r="F19" s="3"/>
      <c r="G19" s="3"/>
      <c r="H19" s="3"/>
    </row>
    <row r="20" spans="1:8" ht="12.75">
      <c r="A20" s="19" t="s">
        <v>74</v>
      </c>
      <c r="B20" s="19"/>
      <c r="C20" s="19"/>
      <c r="D20" s="20"/>
      <c r="E20" s="19" t="s">
        <v>75</v>
      </c>
      <c r="F20" s="19"/>
      <c r="G20" s="19"/>
      <c r="H20" s="3"/>
    </row>
    <row r="21" spans="1:7" ht="12.75">
      <c r="A21" t="s">
        <v>85</v>
      </c>
      <c r="C21" s="31">
        <f>E17</f>
        <v>304641</v>
      </c>
      <c r="E21" t="s">
        <v>68</v>
      </c>
      <c r="G21" s="15">
        <f>F17</f>
        <v>174420</v>
      </c>
    </row>
    <row r="22" spans="1:8" ht="12.75">
      <c r="A22" t="s">
        <v>79</v>
      </c>
      <c r="C22" s="32">
        <v>26300</v>
      </c>
      <c r="D22" s="1" t="s">
        <v>70</v>
      </c>
      <c r="E22" t="s">
        <v>80</v>
      </c>
      <c r="G22" s="21">
        <v>30000</v>
      </c>
      <c r="H22" s="1" t="s">
        <v>70</v>
      </c>
    </row>
    <row r="23" spans="1:8" ht="12.75">
      <c r="A23" t="s">
        <v>83</v>
      </c>
      <c r="C23" s="33">
        <v>0</v>
      </c>
      <c r="D23" s="1" t="s">
        <v>70</v>
      </c>
      <c r="E23" t="s">
        <v>67</v>
      </c>
      <c r="G23" s="21">
        <v>96000</v>
      </c>
      <c r="H23" s="1" t="s">
        <v>70</v>
      </c>
    </row>
    <row r="24" spans="1:8" ht="12.75">
      <c r="A24" t="s">
        <v>66</v>
      </c>
      <c r="C24" s="31">
        <f>SUM(C21:C23)</f>
        <v>330941</v>
      </c>
      <c r="E24" t="s">
        <v>81</v>
      </c>
      <c r="G24" s="21">
        <v>0</v>
      </c>
      <c r="H24" s="1" t="s">
        <v>70</v>
      </c>
    </row>
    <row r="25" spans="5:8" ht="12.75">
      <c r="E25" t="s">
        <v>69</v>
      </c>
      <c r="G25" s="21">
        <v>0</v>
      </c>
      <c r="H25" s="1" t="s">
        <v>70</v>
      </c>
    </row>
    <row r="26" spans="5:8" ht="12.75">
      <c r="E26" t="s">
        <v>82</v>
      </c>
      <c r="G26" s="22">
        <v>7000</v>
      </c>
      <c r="H26" s="1" t="s">
        <v>70</v>
      </c>
    </row>
    <row r="27" spans="5:7" ht="13.5" thickBot="1">
      <c r="E27" t="s">
        <v>66</v>
      </c>
      <c r="G27" s="23">
        <f>SUM(G21:G26)</f>
        <v>307420</v>
      </c>
    </row>
    <row r="28" spans="1:8" ht="13.5" thickBot="1">
      <c r="A28" s="3" t="s">
        <v>73</v>
      </c>
      <c r="B28" s="3"/>
      <c r="C28" s="3"/>
      <c r="D28" s="3"/>
      <c r="E28" s="3"/>
      <c r="F28" s="3"/>
      <c r="G28" s="34">
        <f>C24-G27</f>
        <v>23521</v>
      </c>
      <c r="H28" s="3"/>
    </row>
    <row r="29" ht="12.75">
      <c r="G29" s="6"/>
    </row>
    <row r="30" ht="12.75">
      <c r="D30" s="37" t="s">
        <v>87</v>
      </c>
    </row>
  </sheetData>
  <sheetProtection sheet="1" objects="1" scenarios="1" selectLockedCells="1"/>
  <mergeCells count="1">
    <mergeCell ref="C19:E19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1310</v>
      </c>
      <c r="C2" s="39"/>
      <c r="D2" s="39"/>
      <c r="E2" s="39"/>
      <c r="F2" s="39"/>
      <c r="G2" s="39"/>
    </row>
    <row r="3" spans="1:7" ht="12.75">
      <c r="A3" t="s">
        <v>86</v>
      </c>
      <c r="B3" s="10">
        <v>0.099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129.69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17.6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17.5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6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35.04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5.7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12.06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10.69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4.09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109.68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3.56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12.82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7.88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53.4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77.66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187.34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-57.650000000000006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0.08372519083969467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0.0592824427480916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0.14300763358778626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23</v>
      </c>
      <c r="C2" s="39"/>
      <c r="D2" s="39"/>
      <c r="E2" s="39"/>
      <c r="F2" s="39"/>
      <c r="G2" s="39"/>
    </row>
    <row r="3" spans="1:7" ht="12.75">
      <c r="A3" t="s">
        <v>86</v>
      </c>
      <c r="B3" s="10">
        <v>5.52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126.96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7.2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14.71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17.58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6.1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13.86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11.77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2.8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75.02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3.84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13.88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8.84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53.4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79.96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154.98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-28.019999999999996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3.2617391304347825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3.4765217391304346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6.738260869565217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40</v>
      </c>
      <c r="C2" s="39"/>
      <c r="D2" s="39"/>
      <c r="E2" s="39"/>
      <c r="F2" s="39"/>
      <c r="G2" s="39"/>
    </row>
    <row r="3" spans="1:7" ht="12.75">
      <c r="A3" t="s">
        <v>86</v>
      </c>
      <c r="B3" s="12">
        <v>3.5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140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17.25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16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3.9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9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12.88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11.68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2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2.82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75.53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3.89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14.52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8.54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53.4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80.35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155.88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-15.879999999999995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1.88825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2.00875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3.897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63</v>
      </c>
      <c r="C2" s="39"/>
      <c r="D2" s="39"/>
      <c r="E2" s="39"/>
      <c r="F2" s="39"/>
      <c r="G2" s="39"/>
    </row>
    <row r="3" spans="1:7" ht="12.75">
      <c r="A3" t="s">
        <v>86</v>
      </c>
      <c r="B3" s="12">
        <v>1.42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89.46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6.5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1.88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27.23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4.6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14.33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11.73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2.61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69.88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4.23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14.69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9.06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53.4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81.38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151.26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-61.8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1.109206349206349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1.2917460317460316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2.400952380952381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1000</v>
      </c>
      <c r="C2" s="39"/>
      <c r="D2" s="39"/>
      <c r="E2" s="39"/>
      <c r="F2" s="39"/>
      <c r="G2" s="39"/>
    </row>
    <row r="3" spans="1:7" ht="12.75">
      <c r="A3" t="s">
        <v>86</v>
      </c>
      <c r="B3" s="10">
        <v>0.133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133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7.8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5.95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19.65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0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11.62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10.15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2.18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58.349999999999994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3.34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12.05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7.33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53.4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76.12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134.47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-1.4699999999999989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0.05834999999999999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0.07612000000000001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0.13447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1000</v>
      </c>
      <c r="C2" s="39"/>
      <c r="D2" s="39"/>
      <c r="E2" s="39"/>
      <c r="F2" s="39"/>
      <c r="G2" s="39"/>
    </row>
    <row r="3" spans="1:7" ht="12.75">
      <c r="A3" t="s">
        <v>30</v>
      </c>
      <c r="B3" s="10">
        <v>0.118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118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14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0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10.09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0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11.75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10.21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1.82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48.870000000000005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3.4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12.18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7.39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53.4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76.37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125.24000000000001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-7.240000000000009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0.048870000000000004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0.07637000000000001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0.12524000000000002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43</v>
      </c>
      <c r="C2" s="39"/>
      <c r="D2" s="39"/>
      <c r="E2" s="39"/>
      <c r="F2" s="39"/>
      <c r="G2" s="39"/>
    </row>
    <row r="3" spans="1:7" ht="12.75">
      <c r="A3" t="s">
        <v>86</v>
      </c>
      <c r="B3" s="12">
        <v>3.58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153.94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12.6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13.2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1.5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39.26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6.3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13.85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11.67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3.85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103.22999999999999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4.01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14.23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8.86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53.4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80.5</v>
      </c>
      <c r="C25" s="39"/>
      <c r="D25" s="39"/>
      <c r="E25" s="39"/>
      <c r="F25" s="39"/>
      <c r="G25" s="39"/>
    </row>
    <row r="26" spans="2:7" ht="12.75" customHeight="1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183.73</v>
      </c>
      <c r="C27" s="39"/>
      <c r="D27" s="39"/>
      <c r="E27" s="39"/>
      <c r="F27" s="39"/>
      <c r="G27" s="39"/>
    </row>
    <row r="28" spans="2:7" ht="12.75" customHeight="1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-29.789999999999992</v>
      </c>
      <c r="C29" s="39"/>
      <c r="D29" s="39"/>
      <c r="E29" s="39"/>
      <c r="F29" s="39"/>
      <c r="G29" s="39"/>
    </row>
    <row r="30" spans="2:7" ht="12.75" customHeight="1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2.4006976744186046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1.872093023255814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4.272790697674418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C2:G2"/>
    <mergeCell ref="C3:G3"/>
    <mergeCell ref="C4:G4"/>
    <mergeCell ref="C5:G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32</v>
      </c>
      <c r="C2" s="39"/>
      <c r="D2" s="39"/>
      <c r="E2" s="39"/>
      <c r="F2" s="39"/>
      <c r="G2" s="39"/>
    </row>
    <row r="3" spans="1:7" ht="12.75">
      <c r="A3" t="s">
        <v>86</v>
      </c>
      <c r="B3" s="12">
        <v>3.61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115.52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12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13.2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1.5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25.91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4.4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13.51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11.51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3.22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86.25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3.87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13.9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8.7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53.4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79.87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166.12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-50.60000000000001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2.6953125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2.4959375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5.19125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59</v>
      </c>
      <c r="C2" s="39"/>
      <c r="D2" s="39"/>
      <c r="E2" s="39"/>
      <c r="F2" s="39"/>
      <c r="G2" s="39"/>
    </row>
    <row r="3" spans="1:7" ht="12.75">
      <c r="A3" t="s">
        <v>86</v>
      </c>
      <c r="B3" s="12">
        <v>2.22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130.98000000000002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8.4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11.5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1.25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30.7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4.2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14.97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12.29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3.27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87.58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4.29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14.95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9.37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53.4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82.00999999999999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169.58999999999997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-38.60999999999996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1.484406779661017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1.39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2.8744067796610167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100</v>
      </c>
      <c r="C2" s="39"/>
      <c r="D2" s="39"/>
      <c r="E2" s="39"/>
      <c r="F2" s="39"/>
      <c r="G2" s="39"/>
    </row>
    <row r="3" spans="1:7" ht="12.75">
      <c r="A3" t="s">
        <v>86</v>
      </c>
      <c r="B3" s="12">
        <v>1.85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185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37.9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7.75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47.14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7.8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18.03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14.92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13.5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5.74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153.78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5.63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21.64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12.89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53.4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93.56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247.34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-62.34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1.5378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0.9356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2.4734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30</v>
      </c>
      <c r="C2" s="39"/>
      <c r="D2" s="39"/>
      <c r="E2" s="39"/>
      <c r="F2" s="39"/>
      <c r="G2" s="39"/>
    </row>
    <row r="3" spans="1:7" ht="12.75">
      <c r="A3" t="s">
        <v>86</v>
      </c>
      <c r="B3" s="12">
        <v>5.43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162.89999999999998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32.01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7.75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0.1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6.5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11.61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10.68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1.5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2.72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72.87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3.64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13.15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8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53.4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78.19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151.06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11.839999999999975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2.4290000000000003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2.606333333333333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5.035333333333333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1470</v>
      </c>
      <c r="C2" s="39"/>
      <c r="D2" s="39"/>
      <c r="E2" s="39"/>
      <c r="F2" s="39"/>
      <c r="G2" s="39"/>
    </row>
    <row r="3" spans="1:7" ht="12.75">
      <c r="A3" t="s">
        <v>30</v>
      </c>
      <c r="B3" s="10">
        <v>0.155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227.85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31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23.25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23.3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15.6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14.52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12.6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4.7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125.96999999999998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4.45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16.29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10.75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53.4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84.89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210.85999999999999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16.99000000000001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0.0856938775510204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0.05774829931972789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0.14344217687074828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1380</v>
      </c>
      <c r="C2" s="39"/>
      <c r="D2" s="39"/>
      <c r="E2" s="39"/>
      <c r="F2" s="39"/>
      <c r="G2" s="39"/>
    </row>
    <row r="3" spans="1:7" ht="12.75">
      <c r="A3" t="s">
        <v>86</v>
      </c>
      <c r="B3" s="10">
        <v>0.115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158.70000000000002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15.84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5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20.76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7.6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14.48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11.82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2.76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3.65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97.91000000000001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4.44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16.35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10.29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53.4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84.48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182.39000000000001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-23.689999999999998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0.07094927536231885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0.06121739130434783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0.13216666666666668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1260</v>
      </c>
      <c r="C2" s="39"/>
      <c r="D2" s="39"/>
      <c r="E2" s="39"/>
      <c r="F2" s="39"/>
      <c r="G2" s="39"/>
    </row>
    <row r="3" spans="1:7" ht="12.75">
      <c r="A3" t="s">
        <v>86</v>
      </c>
      <c r="B3" s="10">
        <v>0.153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192.78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22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11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17.83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11.5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14.37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11.77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2.52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5.75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4.33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116.07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4.39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16.23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10.24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53.4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84.25999999999999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200.32999999999998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-7.549999999999983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0.09211904761904761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0.06687301587301586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0.1589920634920635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2005-12-23T03:02:33Z</cp:lastPrinted>
  <dcterms:created xsi:type="dcterms:W3CDTF">2005-01-10T15:34:54Z</dcterms:created>
  <dcterms:modified xsi:type="dcterms:W3CDTF">2005-12-23T03:06:41Z</dcterms:modified>
  <cp:category/>
  <cp:version/>
  <cp:contentType/>
  <cp:contentStatus/>
</cp:coreProperties>
</file>