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32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<sst xmlns="http://schemas.openxmlformats.org/spreadsheetml/2006/main" count="667" uniqueCount="146">
  <si>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</si>
  <si>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</si>
  <si>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</si>
  <si>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</si>
  <si>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</si>
  <si>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</si>
  <si>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</si>
  <si>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</si>
  <si>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</si>
  <si>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</si>
  <si>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</si>
  <si>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</si>
  <si>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</si>
  <si>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</si>
  <si>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</si>
  <si>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</si>
  <si>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</si>
  <si>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</si>
  <si>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</si>
  <si>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</si>
  <si>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</si>
  <si>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</si>
  <si>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</si>
  <si>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</si>
  <si>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</si>
  <si>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</si>
  <si>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</si>
  <si>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</si>
  <si>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</si>
  <si>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</si>
  <si>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</si>
  <si>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</si>
  <si>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</si>
  <si>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</si>
  <si>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</si>
  <si>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</si>
  <si>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</si>
  <si>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</si>
  <si>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</si>
  <si>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</si>
  <si>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</si>
  <si>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</si>
  <si>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</si>
  <si>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</si>
  <si>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</si>
  <si>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</si>
  <si>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</si>
  <si>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</si>
  <si>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</si>
  <si>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</si>
  <si>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</si>
  <si>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</si>
  <si>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</si>
  <si>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</si>
  <si>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</si>
  <si>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</si>
  <si>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</si>
  <si>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</si>
  <si>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</si>
  <si>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</si>
  <si>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</si>
  <si>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</si>
  <si>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</si>
  <si>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</si>
  <si>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</si>
  <si>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</si>
  <si>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</si>
  <si>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</si>
  <si>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</si>
  <si>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</si>
  <si>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</si>
  <si>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</si>
  <si>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</si>
  <si>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</si>
  <si>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</si>
  <si>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</si>
  <si>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</si>
  <si>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</si>
  <si>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</si>
  <si>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</si>
  <si>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</si>
  <si>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</si>
  <si>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</si>
  <si>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</si>
  <si>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</si>
  <si>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</si>
  <si>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</si>
  <si>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</si>
  <si>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</si>
  <si>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</si>
  <si>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</si>
  <si>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&lt;select crops from menu below&gt;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</si>
  <si>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</si>
  <si>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</si>
  <si>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</si>
  <si>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</si>
  <si>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</si>
  <si>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</si>
  <si>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</si>
  <si>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</si>
  <si>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</si>
  <si>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</si>
  <si>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</si>
  <si>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</si>
  <si>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</si>
  <si>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</si>
  <si>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</si>
  <si>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</si>
  <si>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</si>
  <si>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</si>
  <si>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</si>
  <si>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</si>
  <si>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</si>
  <si>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</si>
  <si>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</si>
  <si>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</si>
  <si>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</si>
  <si>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</si>
  <si>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</si>
  <si>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r>
      <t xml:space="preserve">to grow.  </t>
    </r>
    <r>
      <rPr>
        <u val="single"/>
        <sz val="10"/>
        <rFont val="Arial"/>
        <family val="2"/>
      </rPr>
      <t>The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</si>
  <si>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</si>
  <si>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</si>
  <si>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</si>
  <si>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</si>
  <si>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</si>
  <si>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</si>
  <si>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</si>
  <si>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</si>
  <si>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</si>
  <si>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</si>
  <si>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</si>
  <si>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</si>
  <si>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</si>
  <si>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</si>
  <si>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</si>
  <si>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&lt;scroll down for direct cost summary&gt;</t>
  </si>
  <si>
    <t>Summary of Direct Costs</t>
  </si>
  <si>
    <t>North Dakota 2009 Projected Crop Budgets - East Central</t>
  </si>
  <si>
    <t>Milling quality price, large risk of quality discounts</t>
  </si>
  <si>
    <t xml:space="preserve">Malt price, feed quality occurs 40%, price est. is $2.74 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</si>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</sst>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_(* #,##0.0_);_(* \(#,##0.0\);_(* &quot;-&quot;??_);_(@_)"/>
    <numFmt numFmtId="167" formatCode="_(* #,##0_);_(* \(#,##0\);_(* &quot;-&quot;??_);_(@_)"/>
    <numFmt numFmtId="168" formatCode="0.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67" fontId="0" fillId="0" borderId="0" xfId="42" applyNumberFormat="1" applyFont="1" applyAlignment="1">
      <alignment/>
    </xf>
    <xf numFmtId="167" fontId="4" fillId="0" borderId="0" xfId="42" applyNumberFormat="1" applyFont="1" applyAlignment="1" applyProtection="1">
      <alignment/>
      <protection locked="0"/>
    </xf>
    <xf numFmtId="167" fontId="4" fillId="0" borderId="10" xfId="42" applyNumberFormat="1" applyFont="1" applyBorder="1" applyAlignment="1" applyProtection="1">
      <alignment/>
      <protection locked="0"/>
    </xf>
    <xf numFmtId="167" fontId="0" fillId="0" borderId="14" xfId="42" applyNumberFormat="1" applyFont="1" applyBorder="1" applyAlignment="1">
      <alignment/>
    </xf>
    <xf numFmtId="167" fontId="0" fillId="0" borderId="18" xfId="42" applyNumberFormat="1" applyFon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59" t="s">
        <v>137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2.75">
      <c r="A2" s="60" t="s">
        <v>105</v>
      </c>
      <c r="B2" s="60"/>
      <c r="C2" s="60"/>
      <c r="D2" s="60"/>
      <c r="E2" s="60"/>
      <c r="F2" s="60"/>
      <c r="G2" s="60"/>
      <c r="H2" s="60"/>
      <c r="I2" s="60"/>
      <c r="J2" s="60"/>
    </row>
    <row r="3" spans="1:8" ht="12.75">
      <c r="A3" s="44"/>
      <c r="B3" s="45"/>
      <c r="C3" s="46"/>
      <c r="D3" s="46"/>
      <c r="E3" s="46"/>
      <c r="F3" s="45"/>
      <c r="G3" s="45"/>
      <c r="H3" s="45"/>
    </row>
    <row r="4" spans="1:8" ht="12.75">
      <c r="A4" s="47" t="s">
        <v>106</v>
      </c>
      <c r="B4" s="48"/>
      <c r="C4" s="48"/>
      <c r="D4" s="48"/>
      <c r="E4" s="48"/>
      <c r="F4" s="48"/>
      <c r="G4" s="48"/>
      <c r="H4" s="48"/>
    </row>
    <row r="5" spans="1:8" ht="12.75">
      <c r="A5" s="20" t="s">
        <v>107</v>
      </c>
      <c r="B5" s="48"/>
      <c r="C5" s="48"/>
      <c r="D5" s="48"/>
      <c r="E5" s="48"/>
      <c r="F5" s="48"/>
      <c r="G5" s="48"/>
      <c r="H5" s="48"/>
    </row>
    <row r="6" spans="1:8" ht="12.75">
      <c r="A6" s="20" t="s">
        <v>108</v>
      </c>
      <c r="B6" s="48"/>
      <c r="C6" s="48"/>
      <c r="D6" s="48"/>
      <c r="E6" s="48"/>
      <c r="F6" s="48"/>
      <c r="G6" s="48"/>
      <c r="H6" s="48"/>
    </row>
    <row r="7" spans="1:8" ht="12.75">
      <c r="A7" s="20" t="s">
        <v>109</v>
      </c>
      <c r="B7" s="48"/>
      <c r="C7" s="48"/>
      <c r="D7" s="48"/>
      <c r="E7" s="48"/>
      <c r="F7" s="48"/>
      <c r="G7" s="48"/>
      <c r="H7" s="48"/>
    </row>
    <row r="8" spans="1:8" ht="12.75">
      <c r="A8" s="20" t="s">
        <v>110</v>
      </c>
      <c r="B8" s="48"/>
      <c r="C8" s="48"/>
      <c r="D8" s="48"/>
      <c r="E8" s="48"/>
      <c r="F8" s="48"/>
      <c r="G8" s="48"/>
      <c r="H8" s="48"/>
    </row>
    <row r="9" spans="1:8" ht="12.75">
      <c r="A9" s="20" t="s">
        <v>111</v>
      </c>
      <c r="B9" s="48"/>
      <c r="C9" s="48"/>
      <c r="D9" s="48"/>
      <c r="E9" s="48"/>
      <c r="F9" s="48"/>
      <c r="G9" s="48"/>
      <c r="H9" s="48"/>
    </row>
    <row r="10" spans="1:8" ht="12.75">
      <c r="A10" s="20" t="s">
        <v>112</v>
      </c>
      <c r="B10" s="48"/>
      <c r="C10" s="48"/>
      <c r="D10" s="48"/>
      <c r="E10" s="48"/>
      <c r="F10" s="48"/>
      <c r="G10" s="48"/>
      <c r="H10" s="48"/>
    </row>
    <row r="11" spans="1:8" ht="12.75">
      <c r="A11" s="20" t="s">
        <v>113</v>
      </c>
      <c r="B11" s="48"/>
      <c r="C11" s="48"/>
      <c r="D11" s="48"/>
      <c r="E11" s="48"/>
      <c r="F11" s="48"/>
      <c r="G11" s="48"/>
      <c r="H11" s="48"/>
    </row>
    <row r="12" spans="1:8" ht="12.75">
      <c r="A12" s="20"/>
      <c r="B12" s="48"/>
      <c r="C12" s="48"/>
      <c r="D12" s="48"/>
      <c r="E12" s="48"/>
      <c r="F12" s="48"/>
      <c r="G12" s="48"/>
      <c r="H12" s="48"/>
    </row>
    <row r="13" spans="1:8" ht="12.75">
      <c r="A13" s="47" t="s">
        <v>114</v>
      </c>
      <c r="B13" s="49"/>
      <c r="C13" s="49"/>
      <c r="D13" s="48"/>
      <c r="E13" s="48"/>
      <c r="F13" s="48"/>
      <c r="G13" s="48"/>
      <c r="H13" s="48"/>
    </row>
    <row r="14" spans="1:8" ht="12.75">
      <c r="A14" s="20" t="s">
        <v>115</v>
      </c>
      <c r="B14" s="48"/>
      <c r="C14" s="48"/>
      <c r="D14" s="48"/>
      <c r="E14" s="48"/>
      <c r="F14" s="48"/>
      <c r="G14" s="48"/>
      <c r="H14" s="48"/>
    </row>
    <row r="15" spans="1:8" ht="12.75">
      <c r="A15" s="20" t="s">
        <v>116</v>
      </c>
      <c r="B15" s="48"/>
      <c r="C15" s="48"/>
      <c r="D15" s="48"/>
      <c r="E15" s="48"/>
      <c r="F15" s="48"/>
      <c r="G15" s="48"/>
      <c r="H15" s="48"/>
    </row>
    <row r="16" spans="1:8" ht="12.75">
      <c r="A16" s="20" t="s">
        <v>117</v>
      </c>
      <c r="B16" s="48"/>
      <c r="C16" s="48"/>
      <c r="D16" s="48"/>
      <c r="E16" s="48"/>
      <c r="F16" s="48"/>
      <c r="G16" s="48"/>
      <c r="H16" s="48"/>
    </row>
    <row r="17" spans="1:8" ht="12.75">
      <c r="A17" s="20" t="s">
        <v>118</v>
      </c>
      <c r="B17" s="48"/>
      <c r="C17" s="48"/>
      <c r="D17" s="48"/>
      <c r="E17" s="48"/>
      <c r="F17" s="48"/>
      <c r="G17" s="48"/>
      <c r="H17" s="48"/>
    </row>
    <row r="18" spans="1:8" ht="12.75">
      <c r="A18" s="20" t="s">
        <v>119</v>
      </c>
      <c r="B18" s="48"/>
      <c r="C18" s="48"/>
      <c r="D18" s="48"/>
      <c r="E18" s="48"/>
      <c r="F18" s="48"/>
      <c r="G18" s="48"/>
      <c r="H18" s="48"/>
    </row>
    <row r="19" spans="1:8" ht="12.75">
      <c r="A19" s="20" t="s">
        <v>120</v>
      </c>
      <c r="B19" s="48"/>
      <c r="C19" s="48"/>
      <c r="E19" s="48"/>
      <c r="F19" s="48"/>
      <c r="G19" s="48"/>
      <c r="H19" s="48"/>
    </row>
    <row r="20" spans="1:8" ht="12.75">
      <c r="A20" s="20" t="s">
        <v>121</v>
      </c>
      <c r="B20" s="48"/>
      <c r="C20" s="48"/>
      <c r="D20" s="48"/>
      <c r="E20" s="48"/>
      <c r="F20" s="48"/>
      <c r="G20" s="48"/>
      <c r="H20" s="48"/>
    </row>
    <row r="21" spans="1:8" ht="12.75">
      <c r="A21" s="20" t="s">
        <v>122</v>
      </c>
      <c r="B21" s="48"/>
      <c r="C21" s="48"/>
      <c r="D21" s="48"/>
      <c r="E21" s="48"/>
      <c r="F21" s="48"/>
      <c r="G21" s="48"/>
      <c r="H21" s="48"/>
    </row>
    <row r="22" spans="1:8" ht="12.75">
      <c r="A22" s="20" t="s">
        <v>123</v>
      </c>
      <c r="B22" s="48"/>
      <c r="C22" s="48"/>
      <c r="D22" s="48"/>
      <c r="E22" s="48"/>
      <c r="F22" s="48"/>
      <c r="G22" s="48"/>
      <c r="H22" s="48"/>
    </row>
    <row r="23" spans="2:8" ht="12.75">
      <c r="B23" s="48"/>
      <c r="C23" s="48"/>
      <c r="D23" s="48"/>
      <c r="E23" s="48"/>
      <c r="F23" s="48"/>
      <c r="G23" s="48"/>
      <c r="H23" s="48"/>
    </row>
    <row r="24" spans="1:8" ht="12.75">
      <c r="A24" s="47" t="s">
        <v>124</v>
      </c>
      <c r="B24" s="48"/>
      <c r="C24" s="48"/>
      <c r="D24" s="48"/>
      <c r="E24" s="48"/>
      <c r="F24" s="48"/>
      <c r="G24" s="48"/>
      <c r="H24" s="48"/>
    </row>
    <row r="25" spans="1:8" ht="12.75">
      <c r="A25" s="20" t="s">
        <v>125</v>
      </c>
      <c r="B25" s="48"/>
      <c r="C25" s="48"/>
      <c r="D25" s="48"/>
      <c r="E25" s="48"/>
      <c r="F25" s="48"/>
      <c r="G25" s="48"/>
      <c r="H25" s="48"/>
    </row>
    <row r="26" spans="1:8" ht="15">
      <c r="A26" s="20" t="s">
        <v>126</v>
      </c>
      <c r="B26" s="48"/>
      <c r="C26" s="48"/>
      <c r="D26" s="48"/>
      <c r="E26" s="48"/>
      <c r="F26" s="48"/>
      <c r="G26" s="48"/>
      <c r="H26" s="48"/>
    </row>
    <row r="27" spans="1:8" ht="12.75">
      <c r="A27" s="20" t="s">
        <v>127</v>
      </c>
      <c r="B27" s="48"/>
      <c r="C27" s="48"/>
      <c r="D27" s="48"/>
      <c r="E27" s="48"/>
      <c r="F27" s="48"/>
      <c r="G27" s="48"/>
      <c r="H27" s="48"/>
    </row>
    <row r="28" spans="1:8" ht="13.5">
      <c r="A28" s="20" t="s">
        <v>128</v>
      </c>
      <c r="B28" s="48"/>
      <c r="C28" s="48"/>
      <c r="D28" s="48"/>
      <c r="E28" s="48"/>
      <c r="F28" s="48"/>
      <c r="G28" s="48"/>
      <c r="H28" s="48"/>
    </row>
    <row r="29" spans="1:8" ht="12.75">
      <c r="A29" s="45"/>
      <c r="B29" s="45"/>
      <c r="C29" s="45"/>
      <c r="D29" s="45"/>
      <c r="E29" s="45"/>
      <c r="F29" s="45"/>
      <c r="G29" s="45"/>
      <c r="H29" s="45"/>
    </row>
    <row r="30" spans="1:8" ht="12.75">
      <c r="A30" s="45" t="s">
        <v>129</v>
      </c>
      <c r="B30" s="45"/>
      <c r="C30" s="45"/>
      <c r="D30" s="45"/>
      <c r="E30" s="45"/>
      <c r="F30" s="45"/>
      <c r="G30" s="45"/>
      <c r="H30" s="45"/>
    </row>
    <row r="31" spans="1:8" ht="12.75">
      <c r="A31" s="45"/>
      <c r="B31" s="45"/>
      <c r="C31" s="45"/>
      <c r="D31" s="45"/>
      <c r="E31" s="45"/>
      <c r="F31" s="45"/>
      <c r="G31" s="45"/>
      <c r="H31" s="45"/>
    </row>
    <row r="32" spans="1:8" ht="12.75">
      <c r="A32" s="58" t="s">
        <v>140</v>
      </c>
      <c r="B32" s="45" t="s">
        <v>141</v>
      </c>
      <c r="C32" s="45"/>
      <c r="D32" s="50"/>
      <c r="E32" s="45" t="s">
        <v>142</v>
      </c>
      <c r="F32" s="45"/>
      <c r="G32" s="45"/>
      <c r="H32" s="45"/>
    </row>
    <row r="33" spans="1:11" ht="12.75">
      <c r="A33" s="45" t="s">
        <v>143</v>
      </c>
      <c r="B33" s="61" t="s">
        <v>144</v>
      </c>
      <c r="C33" s="62"/>
      <c r="D33" s="62"/>
      <c r="E33" s="62"/>
      <c r="F33" s="62"/>
      <c r="G33" s="62"/>
      <c r="H33" s="45" t="s">
        <v>145</v>
      </c>
      <c r="I33" s="45"/>
      <c r="J33" s="45"/>
      <c r="K33" s="45"/>
    </row>
    <row r="34" spans="1:11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0" t="s">
        <v>0</v>
      </c>
      <c r="C1" s="68" t="s">
        <v>31</v>
      </c>
      <c r="D1" s="68"/>
      <c r="E1" s="68"/>
      <c r="F1" s="68"/>
      <c r="G1" s="68"/>
    </row>
    <row r="2" spans="1:7" ht="12.75">
      <c r="A2" t="s">
        <v>29</v>
      </c>
      <c r="B2" s="9">
        <v>1260</v>
      </c>
      <c r="C2" s="66"/>
      <c r="D2" s="66"/>
      <c r="E2" s="66"/>
      <c r="F2" s="66"/>
      <c r="G2" s="66"/>
    </row>
    <row r="3" spans="1:7" ht="12.75">
      <c r="A3" t="s">
        <v>89</v>
      </c>
      <c r="B3" s="10">
        <v>0.214</v>
      </c>
      <c r="C3" s="66"/>
      <c r="D3" s="66"/>
      <c r="E3" s="66"/>
      <c r="F3" s="66"/>
      <c r="G3" s="66"/>
    </row>
    <row r="4" spans="1:7" ht="12.75">
      <c r="A4" t="s">
        <v>28</v>
      </c>
      <c r="B4" s="2">
        <f>B2*B3</f>
        <v>269.64</v>
      </c>
      <c r="C4" s="66"/>
      <c r="D4" s="66"/>
      <c r="E4" s="66"/>
      <c r="F4" s="66"/>
      <c r="G4" s="66"/>
    </row>
    <row r="5" spans="3:7" ht="12.75">
      <c r="C5" s="66"/>
      <c r="D5" s="66"/>
      <c r="E5" s="66"/>
      <c r="F5" s="66"/>
      <c r="G5" s="66"/>
    </row>
    <row r="6" spans="1:7" ht="12.75">
      <c r="A6" t="s">
        <v>1</v>
      </c>
      <c r="C6" s="66"/>
      <c r="D6" s="66"/>
      <c r="E6" s="66"/>
      <c r="F6" s="66"/>
      <c r="G6" s="66"/>
    </row>
    <row r="7" spans="1:7" ht="12.75">
      <c r="A7" s="1" t="s">
        <v>8</v>
      </c>
      <c r="B7" s="11">
        <v>37.05</v>
      </c>
      <c r="C7" s="66"/>
      <c r="D7" s="66"/>
      <c r="E7" s="66"/>
      <c r="F7" s="66"/>
      <c r="G7" s="66"/>
    </row>
    <row r="8" spans="1:7" ht="12.75">
      <c r="A8" s="1" t="s">
        <v>9</v>
      </c>
      <c r="B8" s="11">
        <v>22</v>
      </c>
      <c r="C8" s="66"/>
      <c r="D8" s="66"/>
      <c r="E8" s="66"/>
      <c r="F8" s="66"/>
      <c r="G8" s="66"/>
    </row>
    <row r="9" spans="1:7" ht="12.75">
      <c r="A9" s="1" t="s">
        <v>24</v>
      </c>
      <c r="B9" s="11">
        <v>0</v>
      </c>
      <c r="C9" s="66"/>
      <c r="D9" s="66"/>
      <c r="E9" s="66"/>
      <c r="F9" s="66"/>
      <c r="G9" s="66"/>
    </row>
    <row r="10" spans="1:7" ht="12.75">
      <c r="A10" s="1" t="s">
        <v>10</v>
      </c>
      <c r="B10" s="11">
        <v>12</v>
      </c>
      <c r="C10" s="66"/>
      <c r="D10" s="66"/>
      <c r="E10" s="66"/>
      <c r="F10" s="66"/>
      <c r="G10" s="66"/>
    </row>
    <row r="11" spans="1:7" ht="12.75">
      <c r="A11" s="1" t="s">
        <v>12</v>
      </c>
      <c r="B11" s="11">
        <v>37.54</v>
      </c>
      <c r="C11" s="66"/>
      <c r="D11" s="66"/>
      <c r="E11" s="66"/>
      <c r="F11" s="66"/>
      <c r="G11" s="66"/>
    </row>
    <row r="12" spans="1:7" ht="12.75">
      <c r="A12" s="1" t="s">
        <v>11</v>
      </c>
      <c r="B12" s="11">
        <v>14.7</v>
      </c>
      <c r="C12" s="66"/>
      <c r="D12" s="66"/>
      <c r="E12" s="66"/>
      <c r="F12" s="66"/>
      <c r="G12" s="66"/>
    </row>
    <row r="13" spans="1:7" ht="12.75">
      <c r="A13" s="1" t="s">
        <v>13</v>
      </c>
      <c r="B13" s="11">
        <v>12.88</v>
      </c>
      <c r="C13" s="66"/>
      <c r="D13" s="66"/>
      <c r="E13" s="66"/>
      <c r="F13" s="66"/>
      <c r="G13" s="66"/>
    </row>
    <row r="14" spans="1:7" ht="12.75">
      <c r="A14" s="1" t="s">
        <v>14</v>
      </c>
      <c r="B14" s="11">
        <v>14.06</v>
      </c>
      <c r="C14" s="66"/>
      <c r="D14" s="66"/>
      <c r="E14" s="66"/>
      <c r="F14" s="66"/>
      <c r="G14" s="66"/>
    </row>
    <row r="15" spans="1:7" ht="12.75">
      <c r="A15" s="1" t="s">
        <v>15</v>
      </c>
      <c r="B15" s="11">
        <v>2.52</v>
      </c>
      <c r="C15" s="66"/>
      <c r="D15" s="66"/>
      <c r="E15" s="66"/>
      <c r="F15" s="66"/>
      <c r="G15" s="66"/>
    </row>
    <row r="16" spans="1:7" ht="12.75">
      <c r="A16" s="1" t="s">
        <v>16</v>
      </c>
      <c r="B16" s="11">
        <v>13</v>
      </c>
      <c r="C16" s="66"/>
      <c r="D16" s="66"/>
      <c r="E16" s="66"/>
      <c r="F16" s="66"/>
      <c r="G16" s="66"/>
    </row>
    <row r="17" spans="1:7" ht="12.75">
      <c r="A17" s="1" t="s">
        <v>17</v>
      </c>
      <c r="B17" s="12">
        <v>4.56</v>
      </c>
      <c r="C17" s="66"/>
      <c r="D17" s="66"/>
      <c r="E17" s="66"/>
      <c r="F17" s="66"/>
      <c r="G17" s="66"/>
    </row>
    <row r="18" spans="1:7" ht="12.75">
      <c r="A18" t="s">
        <v>2</v>
      </c>
      <c r="B18" s="2">
        <f>SUM(B7:B17)</f>
        <v>170.31000000000003</v>
      </c>
      <c r="C18" s="66"/>
      <c r="D18" s="66"/>
      <c r="E18" s="66"/>
      <c r="F18" s="66"/>
      <c r="G18" s="66"/>
    </row>
    <row r="19" spans="2:7" ht="12.75">
      <c r="B19" s="2"/>
      <c r="C19" s="66"/>
      <c r="D19" s="66"/>
      <c r="E19" s="66"/>
      <c r="F19" s="66"/>
      <c r="G19" s="66"/>
    </row>
    <row r="20" spans="1:7" ht="12.75">
      <c r="A20" t="s">
        <v>3</v>
      </c>
      <c r="B20" s="2"/>
      <c r="C20" s="66"/>
      <c r="D20" s="66"/>
      <c r="E20" s="66"/>
      <c r="F20" s="66"/>
      <c r="G20" s="66"/>
    </row>
    <row r="21" spans="1:7" ht="12.75">
      <c r="A21" s="1" t="s">
        <v>18</v>
      </c>
      <c r="B21" s="7">
        <v>5.7</v>
      </c>
      <c r="C21" s="66"/>
      <c r="D21" s="66"/>
      <c r="E21" s="66"/>
      <c r="F21" s="66"/>
      <c r="G21" s="66"/>
    </row>
    <row r="22" spans="1:7" ht="12.75">
      <c r="A22" s="1" t="s">
        <v>19</v>
      </c>
      <c r="B22" s="7">
        <v>18.11</v>
      </c>
      <c r="C22" s="66"/>
      <c r="D22" s="66"/>
      <c r="E22" s="66"/>
      <c r="F22" s="66"/>
      <c r="G22" s="66"/>
    </row>
    <row r="23" spans="1:7" ht="12.75">
      <c r="A23" s="1" t="s">
        <v>20</v>
      </c>
      <c r="B23" s="7">
        <v>11.19</v>
      </c>
      <c r="C23" s="66"/>
      <c r="D23" s="66"/>
      <c r="E23" s="66"/>
      <c r="F23" s="66"/>
      <c r="G23" s="66"/>
    </row>
    <row r="24" spans="1:7" ht="12.75">
      <c r="A24" s="1" t="s">
        <v>21</v>
      </c>
      <c r="B24" s="8">
        <v>42.8</v>
      </c>
      <c r="C24" s="66"/>
      <c r="D24" s="66"/>
      <c r="E24" s="66"/>
      <c r="F24" s="66"/>
      <c r="G24" s="66"/>
    </row>
    <row r="25" spans="1:7" ht="12.75">
      <c r="A25" t="s">
        <v>4</v>
      </c>
      <c r="B25" s="2">
        <f>SUM(B21:B24)</f>
        <v>77.8</v>
      </c>
      <c r="C25" s="66"/>
      <c r="D25" s="66"/>
      <c r="E25" s="66"/>
      <c r="F25" s="66"/>
      <c r="G25" s="66"/>
    </row>
    <row r="26" spans="2:7" ht="12.75">
      <c r="B26" s="2"/>
      <c r="C26" s="66"/>
      <c r="D26" s="66"/>
      <c r="E26" s="66"/>
      <c r="F26" s="66"/>
      <c r="G26" s="66"/>
    </row>
    <row r="27" spans="1:7" ht="12.75">
      <c r="A27" t="s">
        <v>5</v>
      </c>
      <c r="B27" s="2">
        <f>B18+B25</f>
        <v>248.11</v>
      </c>
      <c r="C27" s="66"/>
      <c r="D27" s="66"/>
      <c r="E27" s="66"/>
      <c r="F27" s="66"/>
      <c r="G27" s="66"/>
    </row>
    <row r="28" spans="2:7" ht="12.75">
      <c r="B28" s="2"/>
      <c r="C28" s="66"/>
      <c r="D28" s="66"/>
      <c r="E28" s="66"/>
      <c r="F28" s="66"/>
      <c r="G28" s="66"/>
    </row>
    <row r="29" spans="1:7" ht="12.75">
      <c r="A29" t="s">
        <v>33</v>
      </c>
      <c r="B29" s="2">
        <f>B4-B27</f>
        <v>21.529999999999973</v>
      </c>
      <c r="C29" s="66"/>
      <c r="D29" s="66"/>
      <c r="E29" s="66"/>
      <c r="F29" s="66"/>
      <c r="G29" s="66"/>
    </row>
    <row r="30" spans="2:7" ht="12.75">
      <c r="B30" s="2"/>
      <c r="C30" s="66"/>
      <c r="D30" s="66"/>
      <c r="E30" s="66"/>
      <c r="F30" s="66"/>
      <c r="G30" s="66"/>
    </row>
    <row r="31" spans="1:7" ht="12.75">
      <c r="A31" t="s">
        <v>6</v>
      </c>
      <c r="B31" s="31" t="s">
        <v>39</v>
      </c>
      <c r="C31" s="66"/>
      <c r="D31" s="66"/>
      <c r="E31" s="66"/>
      <c r="F31" s="66"/>
      <c r="G31" s="66"/>
    </row>
    <row r="32" spans="1:7" ht="12.75">
      <c r="A32" s="1" t="s">
        <v>22</v>
      </c>
      <c r="B32" s="13">
        <f>B18/B2</f>
        <v>0.13516666666666668</v>
      </c>
      <c r="C32" s="66"/>
      <c r="D32" s="66"/>
      <c r="E32" s="66"/>
      <c r="F32" s="66"/>
      <c r="G32" s="66"/>
    </row>
    <row r="33" spans="1:7" ht="12.75">
      <c r="A33" t="s">
        <v>23</v>
      </c>
      <c r="B33" s="13">
        <f>B25/B2</f>
        <v>0.06174603174603174</v>
      </c>
      <c r="C33" s="66"/>
      <c r="D33" s="66"/>
      <c r="E33" s="66"/>
      <c r="F33" s="66"/>
      <c r="G33" s="66"/>
    </row>
    <row r="34" spans="1:7" ht="12.75">
      <c r="A34" t="s">
        <v>27</v>
      </c>
      <c r="B34" s="13">
        <f>B27/B2</f>
        <v>0.19691269841269843</v>
      </c>
      <c r="C34" s="66"/>
      <c r="D34" s="66"/>
      <c r="E34" s="66"/>
      <c r="F34" s="66"/>
      <c r="G34" s="66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0" t="s">
        <v>0</v>
      </c>
      <c r="C1" s="68" t="s">
        <v>31</v>
      </c>
      <c r="D1" s="68"/>
      <c r="E1" s="68"/>
      <c r="F1" s="68"/>
      <c r="G1" s="68"/>
    </row>
    <row r="2" spans="1:7" ht="12.75">
      <c r="A2" t="s">
        <v>29</v>
      </c>
      <c r="B2" s="9">
        <v>1360</v>
      </c>
      <c r="C2" s="66"/>
      <c r="D2" s="66"/>
      <c r="E2" s="66"/>
      <c r="F2" s="66"/>
      <c r="G2" s="66"/>
    </row>
    <row r="3" spans="1:7" ht="12.75">
      <c r="A3" t="s">
        <v>89</v>
      </c>
      <c r="B3" s="10">
        <v>0.156</v>
      </c>
      <c r="C3" s="66"/>
      <c r="D3" s="66"/>
      <c r="E3" s="66"/>
      <c r="F3" s="66"/>
      <c r="G3" s="66"/>
    </row>
    <row r="4" spans="1:7" ht="12.75">
      <c r="A4" t="s">
        <v>28</v>
      </c>
      <c r="B4">
        <f>B2*B3</f>
        <v>212.16</v>
      </c>
      <c r="C4" s="66"/>
      <c r="D4" s="66"/>
      <c r="E4" s="66"/>
      <c r="F4" s="66"/>
      <c r="G4" s="66"/>
    </row>
    <row r="5" spans="3:7" ht="12.75">
      <c r="C5" s="66"/>
      <c r="D5" s="66"/>
      <c r="E5" s="66"/>
      <c r="F5" s="66"/>
      <c r="G5" s="66"/>
    </row>
    <row r="6" spans="1:7" ht="12.75">
      <c r="A6" t="s">
        <v>1</v>
      </c>
      <c r="C6" s="66"/>
      <c r="D6" s="66"/>
      <c r="E6" s="66"/>
      <c r="F6" s="66"/>
      <c r="G6" s="66"/>
    </row>
    <row r="7" spans="1:7" ht="12.75">
      <c r="A7" s="1" t="s">
        <v>8</v>
      </c>
      <c r="B7" s="11">
        <v>39.5</v>
      </c>
      <c r="C7" s="66"/>
      <c r="D7" s="66"/>
      <c r="E7" s="66"/>
      <c r="F7" s="66"/>
      <c r="G7" s="66"/>
    </row>
    <row r="8" spans="1:7" ht="12.75">
      <c r="A8" s="1" t="s">
        <v>9</v>
      </c>
      <c r="B8" s="11">
        <v>18</v>
      </c>
      <c r="C8" s="66"/>
      <c r="D8" s="66"/>
      <c r="E8" s="66"/>
      <c r="F8" s="66"/>
      <c r="G8" s="66"/>
    </row>
    <row r="9" spans="1:7" ht="12.75">
      <c r="A9" s="1" t="s">
        <v>24</v>
      </c>
      <c r="B9" s="11">
        <v>0</v>
      </c>
      <c r="C9" s="66"/>
      <c r="D9" s="66"/>
      <c r="E9" s="66"/>
      <c r="F9" s="66"/>
      <c r="G9" s="66"/>
    </row>
    <row r="10" spans="1:7" ht="12.75">
      <c r="A10" s="1" t="s">
        <v>10</v>
      </c>
      <c r="B10" s="11">
        <v>0</v>
      </c>
      <c r="C10" s="66"/>
      <c r="D10" s="66"/>
      <c r="E10" s="66"/>
      <c r="F10" s="66"/>
      <c r="G10" s="66"/>
    </row>
    <row r="11" spans="1:7" ht="12.75">
      <c r="A11" s="1" t="s">
        <v>12</v>
      </c>
      <c r="B11" s="11">
        <v>69.93</v>
      </c>
      <c r="C11" s="66"/>
      <c r="D11" s="66"/>
      <c r="E11" s="66"/>
      <c r="F11" s="66"/>
      <c r="G11" s="66"/>
    </row>
    <row r="12" spans="1:7" ht="12.75">
      <c r="A12" s="1" t="s">
        <v>11</v>
      </c>
      <c r="B12" s="11">
        <v>13</v>
      </c>
      <c r="C12" s="66"/>
      <c r="D12" s="66"/>
      <c r="E12" s="66"/>
      <c r="F12" s="66"/>
      <c r="G12" s="66"/>
    </row>
    <row r="13" spans="1:7" ht="12.75">
      <c r="A13" s="1" t="s">
        <v>13</v>
      </c>
      <c r="B13" s="11">
        <v>11.96</v>
      </c>
      <c r="C13" s="66"/>
      <c r="D13" s="66"/>
      <c r="E13" s="66"/>
      <c r="F13" s="66"/>
      <c r="G13" s="66"/>
    </row>
    <row r="14" spans="1:7" ht="12.75">
      <c r="A14" s="1" t="s">
        <v>14</v>
      </c>
      <c r="B14" s="11">
        <v>13.57</v>
      </c>
      <c r="C14" s="66"/>
      <c r="D14" s="66"/>
      <c r="E14" s="66"/>
      <c r="F14" s="66"/>
      <c r="G14" s="66"/>
    </row>
    <row r="15" spans="1:7" ht="12.75">
      <c r="A15" s="1" t="s">
        <v>15</v>
      </c>
      <c r="B15" s="11">
        <v>0</v>
      </c>
      <c r="C15" s="66"/>
      <c r="D15" s="66"/>
      <c r="E15" s="66"/>
      <c r="F15" s="66"/>
      <c r="G15" s="66"/>
    </row>
    <row r="16" spans="1:7" ht="12.75">
      <c r="A16" s="1" t="s">
        <v>16</v>
      </c>
      <c r="B16" s="11">
        <v>1.5</v>
      </c>
      <c r="C16" s="66"/>
      <c r="D16" s="66"/>
      <c r="E16" s="66"/>
      <c r="F16" s="66"/>
      <c r="G16" s="66"/>
    </row>
    <row r="17" spans="1:7" ht="12.75">
      <c r="A17" s="1" t="s">
        <v>17</v>
      </c>
      <c r="B17" s="12">
        <v>4.61</v>
      </c>
      <c r="C17" s="66"/>
      <c r="D17" s="66"/>
      <c r="E17" s="66"/>
      <c r="F17" s="66"/>
      <c r="G17" s="66"/>
    </row>
    <row r="18" spans="1:7" ht="12.75">
      <c r="A18" t="s">
        <v>2</v>
      </c>
      <c r="B18" s="2">
        <f>SUM(B7:B17)</f>
        <v>172.07000000000002</v>
      </c>
      <c r="C18" s="66"/>
      <c r="D18" s="66"/>
      <c r="E18" s="66"/>
      <c r="F18" s="66"/>
      <c r="G18" s="66"/>
    </row>
    <row r="19" spans="2:7" ht="12.75">
      <c r="B19" s="2"/>
      <c r="C19" s="66"/>
      <c r="D19" s="66"/>
      <c r="E19" s="66"/>
      <c r="F19" s="66"/>
      <c r="G19" s="66"/>
    </row>
    <row r="20" spans="1:7" ht="12.75">
      <c r="A20" t="s">
        <v>3</v>
      </c>
      <c r="B20" s="2"/>
      <c r="C20" s="66"/>
      <c r="D20" s="66"/>
      <c r="E20" s="66"/>
      <c r="F20" s="66"/>
      <c r="G20" s="66"/>
    </row>
    <row r="21" spans="1:7" ht="12.75">
      <c r="A21" s="1" t="s">
        <v>18</v>
      </c>
      <c r="B21" s="7">
        <v>5.17</v>
      </c>
      <c r="C21" s="66"/>
      <c r="D21" s="66"/>
      <c r="E21" s="66"/>
      <c r="F21" s="66"/>
      <c r="G21" s="66"/>
    </row>
    <row r="22" spans="1:7" ht="12.75">
      <c r="A22" s="1" t="s">
        <v>19</v>
      </c>
      <c r="B22" s="7">
        <v>16.19</v>
      </c>
      <c r="C22" s="66"/>
      <c r="D22" s="66"/>
      <c r="E22" s="66"/>
      <c r="F22" s="66"/>
      <c r="G22" s="66"/>
    </row>
    <row r="23" spans="1:7" ht="12.75">
      <c r="A23" s="1" t="s">
        <v>20</v>
      </c>
      <c r="B23" s="7">
        <v>9.83</v>
      </c>
      <c r="C23" s="66"/>
      <c r="D23" s="66"/>
      <c r="E23" s="66"/>
      <c r="F23" s="66"/>
      <c r="G23" s="66"/>
    </row>
    <row r="24" spans="1:7" ht="12.75">
      <c r="A24" s="1" t="s">
        <v>21</v>
      </c>
      <c r="B24" s="8">
        <v>42.8</v>
      </c>
      <c r="C24" s="66"/>
      <c r="D24" s="66"/>
      <c r="E24" s="66"/>
      <c r="F24" s="66"/>
      <c r="G24" s="66"/>
    </row>
    <row r="25" spans="1:7" ht="12.75">
      <c r="A25" t="s">
        <v>4</v>
      </c>
      <c r="B25" s="2">
        <f>SUM(B21:B24)</f>
        <v>73.99</v>
      </c>
      <c r="C25" s="66"/>
      <c r="D25" s="66"/>
      <c r="E25" s="66"/>
      <c r="F25" s="66"/>
      <c r="G25" s="66"/>
    </row>
    <row r="26" spans="2:7" ht="12.75">
      <c r="B26" s="2"/>
      <c r="C26" s="66"/>
      <c r="D26" s="66"/>
      <c r="E26" s="66"/>
      <c r="F26" s="66"/>
      <c r="G26" s="66"/>
    </row>
    <row r="27" spans="1:7" ht="12.75">
      <c r="A27" t="s">
        <v>5</v>
      </c>
      <c r="B27" s="2">
        <f>B18+B25</f>
        <v>246.06</v>
      </c>
      <c r="C27" s="66"/>
      <c r="D27" s="66"/>
      <c r="E27" s="66"/>
      <c r="F27" s="66"/>
      <c r="G27" s="66"/>
    </row>
    <row r="28" spans="2:7" ht="12.75">
      <c r="B28" s="2"/>
      <c r="C28" s="66"/>
      <c r="D28" s="66"/>
      <c r="E28" s="66"/>
      <c r="F28" s="66"/>
      <c r="G28" s="66"/>
    </row>
    <row r="29" spans="1:7" ht="12.75">
      <c r="A29" t="s">
        <v>33</v>
      </c>
      <c r="B29" s="2">
        <f>B4-B27</f>
        <v>-33.900000000000006</v>
      </c>
      <c r="C29" s="66"/>
      <c r="D29" s="66"/>
      <c r="E29" s="66"/>
      <c r="F29" s="66"/>
      <c r="G29" s="66"/>
    </row>
    <row r="30" spans="2:7" ht="12.75">
      <c r="B30" s="2"/>
      <c r="C30" s="66"/>
      <c r="D30" s="66"/>
      <c r="E30" s="66"/>
      <c r="F30" s="66"/>
      <c r="G30" s="66"/>
    </row>
    <row r="31" spans="1:7" ht="12.75">
      <c r="A31" t="s">
        <v>6</v>
      </c>
      <c r="B31" s="31" t="s">
        <v>39</v>
      </c>
      <c r="C31" s="66"/>
      <c r="D31" s="66"/>
      <c r="E31" s="66"/>
      <c r="F31" s="66"/>
      <c r="G31" s="66"/>
    </row>
    <row r="32" spans="1:7" ht="12.75">
      <c r="A32" s="1" t="s">
        <v>22</v>
      </c>
      <c r="B32" s="13">
        <f>B18/B2</f>
        <v>0.12652205882352943</v>
      </c>
      <c r="C32" s="66"/>
      <c r="D32" s="66"/>
      <c r="E32" s="66"/>
      <c r="F32" s="66"/>
      <c r="G32" s="66"/>
    </row>
    <row r="33" spans="1:7" ht="12.75">
      <c r="A33" t="s">
        <v>23</v>
      </c>
      <c r="B33" s="13">
        <f>B25/B2</f>
        <v>0.05440441176470588</v>
      </c>
      <c r="C33" s="66"/>
      <c r="D33" s="66"/>
      <c r="E33" s="66"/>
      <c r="F33" s="66"/>
      <c r="G33" s="66"/>
    </row>
    <row r="34" spans="1:7" ht="12.75">
      <c r="A34" t="s">
        <v>27</v>
      </c>
      <c r="B34" s="13">
        <f>B27/B2</f>
        <v>0.1809264705882353</v>
      </c>
      <c r="C34" s="66"/>
      <c r="D34" s="66"/>
      <c r="E34" s="66"/>
      <c r="F34" s="66"/>
      <c r="G34" s="66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0" t="s">
        <v>0</v>
      </c>
      <c r="C1" s="68" t="s">
        <v>31</v>
      </c>
      <c r="D1" s="68"/>
      <c r="E1" s="68"/>
      <c r="F1" s="68"/>
      <c r="G1" s="68"/>
    </row>
    <row r="2" spans="1:7" ht="12.75">
      <c r="A2" t="s">
        <v>29</v>
      </c>
      <c r="B2" s="9">
        <v>18</v>
      </c>
      <c r="C2" s="66"/>
      <c r="D2" s="66"/>
      <c r="E2" s="66"/>
      <c r="F2" s="66"/>
      <c r="G2" s="66"/>
    </row>
    <row r="3" spans="1:7" ht="12.75">
      <c r="A3" t="s">
        <v>89</v>
      </c>
      <c r="B3" s="12">
        <v>7.98</v>
      </c>
      <c r="C3" s="66"/>
      <c r="D3" s="66"/>
      <c r="E3" s="66"/>
      <c r="F3" s="66"/>
      <c r="G3" s="66"/>
    </row>
    <row r="4" spans="1:7" ht="12.75">
      <c r="A4" t="s">
        <v>28</v>
      </c>
      <c r="B4" s="2">
        <f>B2*B3</f>
        <v>143.64000000000001</v>
      </c>
      <c r="C4" s="66"/>
      <c r="D4" s="66"/>
      <c r="E4" s="66"/>
      <c r="F4" s="66"/>
      <c r="G4" s="66"/>
    </row>
    <row r="5" spans="3:7" ht="12.75">
      <c r="C5" s="66"/>
      <c r="D5" s="66"/>
      <c r="E5" s="66"/>
      <c r="F5" s="66"/>
      <c r="G5" s="66"/>
    </row>
    <row r="6" spans="1:7" ht="12.75">
      <c r="A6" t="s">
        <v>1</v>
      </c>
      <c r="C6" s="66"/>
      <c r="D6" s="66"/>
      <c r="E6" s="66"/>
      <c r="F6" s="66"/>
      <c r="G6" s="66"/>
    </row>
    <row r="7" spans="1:7" ht="12.75">
      <c r="A7" s="1" t="s">
        <v>8</v>
      </c>
      <c r="B7" s="11">
        <v>9.8</v>
      </c>
      <c r="C7" s="66"/>
      <c r="D7" s="66"/>
      <c r="E7" s="66"/>
      <c r="F7" s="66"/>
      <c r="G7" s="66"/>
    </row>
    <row r="8" spans="1:7" ht="12.75">
      <c r="A8" s="1" t="s">
        <v>9</v>
      </c>
      <c r="B8" s="11">
        <v>17</v>
      </c>
      <c r="C8" s="66"/>
      <c r="D8" s="66"/>
      <c r="E8" s="66"/>
      <c r="F8" s="66"/>
      <c r="G8" s="66"/>
    </row>
    <row r="9" spans="1:7" ht="12.75">
      <c r="A9" s="1" t="s">
        <v>24</v>
      </c>
      <c r="B9" s="11">
        <v>0</v>
      </c>
      <c r="C9" s="66"/>
      <c r="D9" s="66"/>
      <c r="E9" s="66"/>
      <c r="F9" s="66"/>
      <c r="G9" s="66"/>
    </row>
    <row r="10" spans="1:7" ht="12.75">
      <c r="A10" s="1" t="s">
        <v>10</v>
      </c>
      <c r="B10" s="11">
        <v>0</v>
      </c>
      <c r="C10" s="66"/>
      <c r="D10" s="66"/>
      <c r="E10" s="66"/>
      <c r="F10" s="66"/>
      <c r="G10" s="66"/>
    </row>
    <row r="11" spans="1:7" ht="12.75">
      <c r="A11" s="1" t="s">
        <v>12</v>
      </c>
      <c r="B11" s="11">
        <v>28.06</v>
      </c>
      <c r="C11" s="66"/>
      <c r="D11" s="66"/>
      <c r="E11" s="66"/>
      <c r="F11" s="66"/>
      <c r="G11" s="66"/>
    </row>
    <row r="12" spans="1:7" ht="12.75">
      <c r="A12" s="1" t="s">
        <v>11</v>
      </c>
      <c r="B12" s="11">
        <v>9.9</v>
      </c>
      <c r="C12" s="66"/>
      <c r="D12" s="66"/>
      <c r="E12" s="66"/>
      <c r="F12" s="66"/>
      <c r="G12" s="66"/>
    </row>
    <row r="13" spans="1:7" ht="12.75">
      <c r="A13" s="1" t="s">
        <v>13</v>
      </c>
      <c r="B13" s="11">
        <v>11.73</v>
      </c>
      <c r="C13" s="66"/>
      <c r="D13" s="66"/>
      <c r="E13" s="66"/>
      <c r="F13" s="66"/>
      <c r="G13" s="66"/>
    </row>
    <row r="14" spans="1:7" ht="12.75">
      <c r="A14" s="1" t="s">
        <v>14</v>
      </c>
      <c r="B14" s="11">
        <v>13.61</v>
      </c>
      <c r="C14" s="66"/>
      <c r="D14" s="66"/>
      <c r="E14" s="66"/>
      <c r="F14" s="66"/>
      <c r="G14" s="66"/>
    </row>
    <row r="15" spans="1:7" ht="12.75">
      <c r="A15" s="1" t="s">
        <v>15</v>
      </c>
      <c r="B15" s="11">
        <v>0</v>
      </c>
      <c r="C15" s="66"/>
      <c r="D15" s="66"/>
      <c r="E15" s="66"/>
      <c r="F15" s="66"/>
      <c r="G15" s="66"/>
    </row>
    <row r="16" spans="1:7" ht="12.75">
      <c r="A16" s="1" t="s">
        <v>16</v>
      </c>
      <c r="B16" s="11">
        <v>1.5</v>
      </c>
      <c r="C16" s="66"/>
      <c r="D16" s="66"/>
      <c r="E16" s="66"/>
      <c r="F16" s="66"/>
      <c r="G16" s="66"/>
    </row>
    <row r="17" spans="1:7" ht="12.75">
      <c r="A17" s="1" t="s">
        <v>17</v>
      </c>
      <c r="B17" s="12">
        <v>2.52</v>
      </c>
      <c r="C17" s="66"/>
      <c r="D17" s="66"/>
      <c r="E17" s="66"/>
      <c r="F17" s="66"/>
      <c r="G17" s="66"/>
    </row>
    <row r="18" spans="1:7" ht="12.75">
      <c r="A18" t="s">
        <v>2</v>
      </c>
      <c r="B18" s="2">
        <f>SUM(B7:B17)</f>
        <v>94.12</v>
      </c>
      <c r="C18" s="66"/>
      <c r="D18" s="66"/>
      <c r="E18" s="66"/>
      <c r="F18" s="66"/>
      <c r="G18" s="66"/>
    </row>
    <row r="19" spans="2:7" ht="12.75">
      <c r="B19" s="2"/>
      <c r="C19" s="66"/>
      <c r="D19" s="66"/>
      <c r="E19" s="66"/>
      <c r="F19" s="66"/>
      <c r="G19" s="66"/>
    </row>
    <row r="20" spans="1:7" ht="12.75">
      <c r="A20" t="s">
        <v>3</v>
      </c>
      <c r="B20" s="2"/>
      <c r="C20" s="66"/>
      <c r="D20" s="66"/>
      <c r="E20" s="66"/>
      <c r="F20" s="66"/>
      <c r="G20" s="66"/>
    </row>
    <row r="21" spans="1:7" ht="12.75">
      <c r="A21" s="1" t="s">
        <v>18</v>
      </c>
      <c r="B21" s="7">
        <v>5.16</v>
      </c>
      <c r="C21" s="66"/>
      <c r="D21" s="66"/>
      <c r="E21" s="66"/>
      <c r="F21" s="66"/>
      <c r="G21" s="66"/>
    </row>
    <row r="22" spans="1:7" ht="12.75">
      <c r="A22" s="1" t="s">
        <v>19</v>
      </c>
      <c r="B22" s="7">
        <v>16</v>
      </c>
      <c r="C22" s="66"/>
      <c r="D22" s="66"/>
      <c r="E22" s="66"/>
      <c r="F22" s="66"/>
      <c r="G22" s="66"/>
    </row>
    <row r="23" spans="1:7" ht="12.75">
      <c r="A23" s="1" t="s">
        <v>20</v>
      </c>
      <c r="B23" s="7">
        <v>10.02</v>
      </c>
      <c r="C23" s="66"/>
      <c r="D23" s="66"/>
      <c r="E23" s="66"/>
      <c r="F23" s="66"/>
      <c r="G23" s="66"/>
    </row>
    <row r="24" spans="1:7" ht="12.75">
      <c r="A24" s="1" t="s">
        <v>21</v>
      </c>
      <c r="B24" s="8">
        <v>42.8</v>
      </c>
      <c r="C24" s="66"/>
      <c r="D24" s="66"/>
      <c r="E24" s="66"/>
      <c r="F24" s="66"/>
      <c r="G24" s="66"/>
    </row>
    <row r="25" spans="1:7" ht="12.75">
      <c r="A25" t="s">
        <v>4</v>
      </c>
      <c r="B25" s="2">
        <f>SUM(B21:B24)</f>
        <v>73.97999999999999</v>
      </c>
      <c r="C25" s="66"/>
      <c r="D25" s="66"/>
      <c r="E25" s="66"/>
      <c r="F25" s="66"/>
      <c r="G25" s="66"/>
    </row>
    <row r="26" spans="2:7" ht="12.75">
      <c r="B26" s="2"/>
      <c r="C26" s="66"/>
      <c r="D26" s="66"/>
      <c r="E26" s="66"/>
      <c r="F26" s="66"/>
      <c r="G26" s="66"/>
    </row>
    <row r="27" spans="1:7" ht="12.75">
      <c r="A27" t="s">
        <v>5</v>
      </c>
      <c r="B27" s="2">
        <f>B18+B25</f>
        <v>168.1</v>
      </c>
      <c r="C27" s="66"/>
      <c r="D27" s="66"/>
      <c r="E27" s="66"/>
      <c r="F27" s="66"/>
      <c r="G27" s="66"/>
    </row>
    <row r="28" spans="2:7" ht="12.75">
      <c r="B28" s="2"/>
      <c r="C28" s="66"/>
      <c r="D28" s="66"/>
      <c r="E28" s="66"/>
      <c r="F28" s="66"/>
      <c r="G28" s="66"/>
    </row>
    <row r="29" spans="1:7" ht="12.75">
      <c r="A29" t="s">
        <v>33</v>
      </c>
      <c r="B29" s="2">
        <f>B4-B27</f>
        <v>-24.45999999999998</v>
      </c>
      <c r="C29" s="66"/>
      <c r="D29" s="66"/>
      <c r="E29" s="66"/>
      <c r="F29" s="66"/>
      <c r="G29" s="66"/>
    </row>
    <row r="30" spans="2:7" ht="12.75">
      <c r="B30" s="2"/>
      <c r="C30" s="66"/>
      <c r="D30" s="66"/>
      <c r="E30" s="66"/>
      <c r="F30" s="66"/>
      <c r="G30" s="66"/>
    </row>
    <row r="31" spans="1:7" ht="12.75">
      <c r="A31" t="s">
        <v>6</v>
      </c>
      <c r="B31" s="31" t="s">
        <v>7</v>
      </c>
      <c r="C31" s="66"/>
      <c r="D31" s="66"/>
      <c r="E31" s="66"/>
      <c r="F31" s="66"/>
      <c r="G31" s="66"/>
    </row>
    <row r="32" spans="1:7" ht="12.75">
      <c r="A32" s="1" t="s">
        <v>22</v>
      </c>
      <c r="B32" s="2">
        <f>B18/B2</f>
        <v>5.228888888888889</v>
      </c>
      <c r="C32" s="66"/>
      <c r="D32" s="66"/>
      <c r="E32" s="66"/>
      <c r="F32" s="66"/>
      <c r="G32" s="66"/>
    </row>
    <row r="33" spans="1:7" ht="12.75">
      <c r="A33" t="s">
        <v>23</v>
      </c>
      <c r="B33" s="2">
        <f>B25/B2</f>
        <v>4.109999999999999</v>
      </c>
      <c r="C33" s="66"/>
      <c r="D33" s="66"/>
      <c r="E33" s="66"/>
      <c r="F33" s="66"/>
      <c r="G33" s="66"/>
    </row>
    <row r="34" spans="1:7" ht="12.75">
      <c r="A34" t="s">
        <v>27</v>
      </c>
      <c r="B34" s="2">
        <f>B27/B2</f>
        <v>9.338888888888889</v>
      </c>
      <c r="C34" s="66"/>
      <c r="D34" s="66"/>
      <c r="E34" s="66"/>
      <c r="F34" s="66"/>
      <c r="G34" s="66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0" t="s">
        <v>0</v>
      </c>
      <c r="C1" s="68" t="s">
        <v>31</v>
      </c>
      <c r="D1" s="68"/>
      <c r="E1" s="68"/>
      <c r="F1" s="68"/>
      <c r="G1" s="68"/>
    </row>
    <row r="2" spans="1:7" ht="12.75">
      <c r="A2" t="s">
        <v>29</v>
      </c>
      <c r="B2" s="9">
        <v>34</v>
      </c>
      <c r="C2" s="66"/>
      <c r="D2" s="66"/>
      <c r="E2" s="66"/>
      <c r="F2" s="66"/>
      <c r="G2" s="66"/>
    </row>
    <row r="3" spans="1:7" ht="12.75">
      <c r="A3" t="s">
        <v>89</v>
      </c>
      <c r="B3" s="12">
        <v>6.48</v>
      </c>
      <c r="C3" s="66"/>
      <c r="D3" s="66"/>
      <c r="E3" s="66"/>
      <c r="F3" s="66"/>
      <c r="G3" s="66"/>
    </row>
    <row r="4" spans="1:7" ht="12.75">
      <c r="A4" t="s">
        <v>28</v>
      </c>
      <c r="B4" s="2">
        <f>B2*B3</f>
        <v>220.32000000000002</v>
      </c>
      <c r="C4" s="66"/>
      <c r="D4" s="66"/>
      <c r="E4" s="66"/>
      <c r="F4" s="66"/>
      <c r="G4" s="66"/>
    </row>
    <row r="5" spans="3:7" ht="12.75">
      <c r="C5" s="66"/>
      <c r="D5" s="66"/>
      <c r="E5" s="66"/>
      <c r="F5" s="66"/>
      <c r="G5" s="66"/>
    </row>
    <row r="6" spans="1:7" ht="12.75">
      <c r="A6" t="s">
        <v>1</v>
      </c>
      <c r="C6" s="66"/>
      <c r="D6" s="66"/>
      <c r="E6" s="66"/>
      <c r="F6" s="66"/>
      <c r="G6" s="66"/>
    </row>
    <row r="7" spans="1:7" ht="12.75">
      <c r="A7" s="1" t="s">
        <v>8</v>
      </c>
      <c r="B7" s="11">
        <v>33</v>
      </c>
      <c r="C7" s="66"/>
      <c r="D7" s="66"/>
      <c r="E7" s="66"/>
      <c r="F7" s="66"/>
      <c r="G7" s="66"/>
    </row>
    <row r="8" spans="1:7" ht="12.75">
      <c r="A8" s="1" t="s">
        <v>9</v>
      </c>
      <c r="B8" s="11">
        <v>20.4</v>
      </c>
      <c r="C8" s="66"/>
      <c r="D8" s="66"/>
      <c r="E8" s="66"/>
      <c r="F8" s="66"/>
      <c r="G8" s="66"/>
    </row>
    <row r="9" spans="1:7" ht="12.75">
      <c r="A9" s="1" t="s">
        <v>24</v>
      </c>
      <c r="B9" s="11">
        <v>0</v>
      </c>
      <c r="C9" s="66"/>
      <c r="D9" s="66"/>
      <c r="E9" s="66"/>
      <c r="F9" s="66"/>
      <c r="G9" s="66"/>
    </row>
    <row r="10" spans="1:7" ht="12.75">
      <c r="A10" s="1" t="s">
        <v>10</v>
      </c>
      <c r="B10" s="11">
        <v>0</v>
      </c>
      <c r="C10" s="66"/>
      <c r="D10" s="66"/>
      <c r="E10" s="66"/>
      <c r="F10" s="66"/>
      <c r="G10" s="66"/>
    </row>
    <row r="11" spans="1:7" ht="12.75">
      <c r="A11" s="1" t="s">
        <v>12</v>
      </c>
      <c r="B11" s="11">
        <v>14.53</v>
      </c>
      <c r="C11" s="66"/>
      <c r="D11" s="66"/>
      <c r="E11" s="66"/>
      <c r="F11" s="66"/>
      <c r="G11" s="66"/>
    </row>
    <row r="12" spans="1:7" ht="12.75">
      <c r="A12" s="1" t="s">
        <v>11</v>
      </c>
      <c r="B12" s="11">
        <v>14.5</v>
      </c>
      <c r="C12" s="66"/>
      <c r="D12" s="66"/>
      <c r="E12" s="66"/>
      <c r="F12" s="66"/>
      <c r="G12" s="66"/>
    </row>
    <row r="13" spans="1:7" ht="12.75">
      <c r="A13" s="1" t="s">
        <v>13</v>
      </c>
      <c r="B13" s="11">
        <v>12.56</v>
      </c>
      <c r="C13" s="66"/>
      <c r="D13" s="66"/>
      <c r="E13" s="66"/>
      <c r="F13" s="66"/>
      <c r="G13" s="66"/>
    </row>
    <row r="14" spans="1:7" ht="12.75">
      <c r="A14" s="1" t="s">
        <v>14</v>
      </c>
      <c r="B14" s="11">
        <v>14.64</v>
      </c>
      <c r="C14" s="66"/>
      <c r="D14" s="66"/>
      <c r="E14" s="66"/>
      <c r="F14" s="66"/>
      <c r="G14" s="66"/>
    </row>
    <row r="15" spans="1:7" ht="12.75">
      <c r="A15" s="1" t="s">
        <v>15</v>
      </c>
      <c r="B15" s="11">
        <v>0</v>
      </c>
      <c r="C15" s="66"/>
      <c r="D15" s="66"/>
      <c r="E15" s="66"/>
      <c r="F15" s="66"/>
      <c r="G15" s="66"/>
    </row>
    <row r="16" spans="1:7" ht="12.75">
      <c r="A16" s="1" t="s">
        <v>16</v>
      </c>
      <c r="B16" s="11">
        <v>6.25</v>
      </c>
      <c r="C16" s="66"/>
      <c r="D16" s="66"/>
      <c r="E16" s="66"/>
      <c r="F16" s="66"/>
      <c r="G16" s="66"/>
    </row>
    <row r="17" spans="1:7" ht="12.75">
      <c r="A17" s="1" t="s">
        <v>17</v>
      </c>
      <c r="B17" s="12">
        <v>3.19</v>
      </c>
      <c r="C17" s="66"/>
      <c r="D17" s="66"/>
      <c r="E17" s="66"/>
      <c r="F17" s="66"/>
      <c r="G17" s="66"/>
    </row>
    <row r="18" spans="1:7" ht="12.75">
      <c r="A18" t="s">
        <v>2</v>
      </c>
      <c r="B18" s="2">
        <f>SUM(B7:B17)</f>
        <v>119.07</v>
      </c>
      <c r="C18" s="66"/>
      <c r="D18" s="66"/>
      <c r="E18" s="66"/>
      <c r="F18" s="66"/>
      <c r="G18" s="66"/>
    </row>
    <row r="19" spans="2:7" ht="12.75">
      <c r="B19" s="2"/>
      <c r="C19" s="66"/>
      <c r="D19" s="66"/>
      <c r="E19" s="66"/>
      <c r="F19" s="66"/>
      <c r="G19" s="66"/>
    </row>
    <row r="20" spans="1:7" ht="12.75">
      <c r="A20" t="s">
        <v>3</v>
      </c>
      <c r="B20" s="2"/>
      <c r="C20" s="66"/>
      <c r="D20" s="66"/>
      <c r="E20" s="66"/>
      <c r="F20" s="66"/>
      <c r="G20" s="66"/>
    </row>
    <row r="21" spans="1:7" ht="12.75">
      <c r="A21" s="1" t="s">
        <v>18</v>
      </c>
      <c r="B21" s="7">
        <v>5.35</v>
      </c>
      <c r="C21" s="66"/>
      <c r="D21" s="66"/>
      <c r="E21" s="66"/>
      <c r="F21" s="66"/>
      <c r="G21" s="66"/>
    </row>
    <row r="22" spans="1:7" ht="12.75">
      <c r="A22" s="1" t="s">
        <v>19</v>
      </c>
      <c r="B22" s="7">
        <v>17.67</v>
      </c>
      <c r="C22" s="66"/>
      <c r="D22" s="66"/>
      <c r="E22" s="66"/>
      <c r="F22" s="66"/>
      <c r="G22" s="66"/>
    </row>
    <row r="23" spans="1:7" ht="12.75">
      <c r="A23" s="1" t="s">
        <v>20</v>
      </c>
      <c r="B23" s="7">
        <v>10.2</v>
      </c>
      <c r="C23" s="66"/>
      <c r="D23" s="66"/>
      <c r="E23" s="66"/>
      <c r="F23" s="66"/>
      <c r="G23" s="66"/>
    </row>
    <row r="24" spans="1:7" ht="12.75">
      <c r="A24" s="1" t="s">
        <v>21</v>
      </c>
      <c r="B24" s="8">
        <v>42.8</v>
      </c>
      <c r="C24" s="66"/>
      <c r="D24" s="66"/>
      <c r="E24" s="66"/>
      <c r="F24" s="66"/>
      <c r="G24" s="66"/>
    </row>
    <row r="25" spans="1:7" ht="12.75">
      <c r="A25" t="s">
        <v>4</v>
      </c>
      <c r="B25" s="2">
        <f>SUM(B21:B24)</f>
        <v>76.02</v>
      </c>
      <c r="C25" s="66"/>
      <c r="D25" s="66"/>
      <c r="E25" s="66"/>
      <c r="F25" s="66"/>
      <c r="G25" s="66"/>
    </row>
    <row r="26" spans="2:7" ht="12.75">
      <c r="B26" s="2"/>
      <c r="C26" s="66"/>
      <c r="D26" s="66"/>
      <c r="E26" s="66"/>
      <c r="F26" s="66"/>
      <c r="G26" s="66"/>
    </row>
    <row r="27" spans="1:7" ht="12.75">
      <c r="A27" t="s">
        <v>5</v>
      </c>
      <c r="B27" s="2">
        <f>B18+B25</f>
        <v>195.08999999999997</v>
      </c>
      <c r="C27" s="66"/>
      <c r="D27" s="66"/>
      <c r="E27" s="66"/>
      <c r="F27" s="66"/>
      <c r="G27" s="66"/>
    </row>
    <row r="28" spans="2:7" ht="12.75">
      <c r="B28" s="2"/>
      <c r="C28" s="66"/>
      <c r="D28" s="66"/>
      <c r="E28" s="66"/>
      <c r="F28" s="66"/>
      <c r="G28" s="66"/>
    </row>
    <row r="29" spans="1:7" ht="12.75">
      <c r="A29" t="s">
        <v>33</v>
      </c>
      <c r="B29" s="2">
        <f>B4-B27</f>
        <v>25.230000000000047</v>
      </c>
      <c r="C29" s="66"/>
      <c r="D29" s="66"/>
      <c r="E29" s="66"/>
      <c r="F29" s="66"/>
      <c r="G29" s="66"/>
    </row>
    <row r="30" spans="2:7" ht="12.75">
      <c r="B30" s="2"/>
      <c r="C30" s="66"/>
      <c r="D30" s="66"/>
      <c r="E30" s="66"/>
      <c r="F30" s="66"/>
      <c r="G30" s="66"/>
    </row>
    <row r="31" spans="1:7" ht="12.75">
      <c r="A31" t="s">
        <v>6</v>
      </c>
      <c r="B31" s="31" t="s">
        <v>7</v>
      </c>
      <c r="C31" s="66"/>
      <c r="D31" s="66"/>
      <c r="E31" s="66"/>
      <c r="F31" s="66"/>
      <c r="G31" s="66"/>
    </row>
    <row r="32" spans="1:7" ht="12.75">
      <c r="A32" s="1" t="s">
        <v>22</v>
      </c>
      <c r="B32" s="2">
        <f>B18/B2</f>
        <v>3.5020588235294117</v>
      </c>
      <c r="C32" s="66"/>
      <c r="D32" s="66"/>
      <c r="E32" s="66"/>
      <c r="F32" s="66"/>
      <c r="G32" s="66"/>
    </row>
    <row r="33" spans="1:7" ht="12.75">
      <c r="A33" t="s">
        <v>23</v>
      </c>
      <c r="B33" s="2">
        <f>B25/B2</f>
        <v>2.2358823529411764</v>
      </c>
      <c r="C33" s="66"/>
      <c r="D33" s="66"/>
      <c r="E33" s="66"/>
      <c r="F33" s="66"/>
      <c r="G33" s="66"/>
    </row>
    <row r="34" spans="1:7" ht="12.75">
      <c r="A34" t="s">
        <v>27</v>
      </c>
      <c r="B34" s="2">
        <f>B27/B2</f>
        <v>5.737941176470588</v>
      </c>
      <c r="C34" s="66"/>
      <c r="D34" s="66"/>
      <c r="E34" s="66"/>
      <c r="F34" s="66"/>
      <c r="G34" s="66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0" t="s">
        <v>0</v>
      </c>
      <c r="C1" s="68" t="s">
        <v>31</v>
      </c>
      <c r="D1" s="68"/>
      <c r="E1" s="68"/>
      <c r="F1" s="68"/>
      <c r="G1" s="68"/>
    </row>
    <row r="2" spans="1:7" ht="12.75">
      <c r="A2" t="s">
        <v>29</v>
      </c>
      <c r="B2" s="9">
        <v>59</v>
      </c>
      <c r="C2" s="66"/>
      <c r="D2" s="66"/>
      <c r="E2" s="66"/>
      <c r="F2" s="66"/>
      <c r="G2" s="66"/>
    </row>
    <row r="3" spans="1:7" ht="12.75">
      <c r="A3" t="s">
        <v>89</v>
      </c>
      <c r="B3" s="10">
        <v>2.26</v>
      </c>
      <c r="C3" s="66"/>
      <c r="D3" s="66"/>
      <c r="E3" s="66"/>
      <c r="F3" s="66"/>
      <c r="G3" s="66"/>
    </row>
    <row r="4" spans="1:7" ht="12.75">
      <c r="A4" t="s">
        <v>28</v>
      </c>
      <c r="B4">
        <f>B2*B3</f>
        <v>133.33999999999997</v>
      </c>
      <c r="C4" s="66"/>
      <c r="D4" s="66"/>
      <c r="E4" s="66"/>
      <c r="F4" s="66"/>
      <c r="G4" s="66"/>
    </row>
    <row r="5" spans="3:7" ht="12.75">
      <c r="C5" s="66"/>
      <c r="D5" s="66"/>
      <c r="E5" s="66"/>
      <c r="F5" s="66"/>
      <c r="G5" s="66"/>
    </row>
    <row r="6" spans="1:7" ht="12.75">
      <c r="A6" t="s">
        <v>1</v>
      </c>
      <c r="C6" s="66"/>
      <c r="D6" s="66"/>
      <c r="E6" s="66"/>
      <c r="F6" s="66"/>
      <c r="G6" s="66"/>
    </row>
    <row r="7" spans="1:7" ht="12.75">
      <c r="A7" s="1" t="s">
        <v>8</v>
      </c>
      <c r="B7" s="11">
        <v>8.8</v>
      </c>
      <c r="C7" s="66"/>
      <c r="D7" s="66"/>
      <c r="E7" s="66"/>
      <c r="F7" s="66"/>
      <c r="G7" s="66"/>
    </row>
    <row r="8" spans="1:7" ht="12.75">
      <c r="A8" s="1" t="s">
        <v>9</v>
      </c>
      <c r="B8" s="11">
        <v>4</v>
      </c>
      <c r="C8" s="66"/>
      <c r="D8" s="66"/>
      <c r="E8" s="66"/>
      <c r="F8" s="66"/>
      <c r="G8" s="66"/>
    </row>
    <row r="9" spans="1:7" ht="12.75">
      <c r="A9" s="1" t="s">
        <v>24</v>
      </c>
      <c r="B9" s="11">
        <v>0</v>
      </c>
      <c r="C9" s="66"/>
      <c r="D9" s="66"/>
      <c r="E9" s="66"/>
      <c r="F9" s="66"/>
      <c r="G9" s="66"/>
    </row>
    <row r="10" spans="1:7" ht="12.75">
      <c r="A10" s="1" t="s">
        <v>10</v>
      </c>
      <c r="B10" s="11">
        <v>0</v>
      </c>
      <c r="C10" s="66"/>
      <c r="D10" s="66"/>
      <c r="E10" s="66"/>
      <c r="F10" s="66"/>
      <c r="G10" s="66"/>
    </row>
    <row r="11" spans="1:7" ht="12.75">
      <c r="A11" s="1" t="s">
        <v>12</v>
      </c>
      <c r="B11" s="11">
        <v>50.94</v>
      </c>
      <c r="C11" s="66"/>
      <c r="D11" s="66"/>
      <c r="E11" s="66"/>
      <c r="F11" s="66"/>
      <c r="G11" s="66"/>
    </row>
    <row r="12" spans="1:7" ht="12.75">
      <c r="A12" s="1" t="s">
        <v>11</v>
      </c>
      <c r="B12" s="11">
        <v>8</v>
      </c>
      <c r="C12" s="66"/>
      <c r="D12" s="66"/>
      <c r="E12" s="66"/>
      <c r="F12" s="66"/>
      <c r="G12" s="66"/>
    </row>
    <row r="13" spans="1:7" ht="12.75">
      <c r="A13" s="1" t="s">
        <v>13</v>
      </c>
      <c r="B13" s="11">
        <v>13.52</v>
      </c>
      <c r="C13" s="66"/>
      <c r="D13" s="66"/>
      <c r="E13" s="66"/>
      <c r="F13" s="66"/>
      <c r="G13" s="66"/>
    </row>
    <row r="14" spans="1:7" ht="12.75">
      <c r="A14" s="1" t="s">
        <v>14</v>
      </c>
      <c r="B14" s="11">
        <v>14.56</v>
      </c>
      <c r="C14" s="66"/>
      <c r="D14" s="66"/>
      <c r="E14" s="66"/>
      <c r="F14" s="66"/>
      <c r="G14" s="66"/>
    </row>
    <row r="15" spans="1:7" ht="12.75">
      <c r="A15" s="1" t="s">
        <v>15</v>
      </c>
      <c r="B15" s="11">
        <v>0</v>
      </c>
      <c r="C15" s="66"/>
      <c r="D15" s="66"/>
      <c r="E15" s="66"/>
      <c r="F15" s="66"/>
      <c r="G15" s="66"/>
    </row>
    <row r="16" spans="1:7" ht="12.75">
      <c r="A16" s="1" t="s">
        <v>16</v>
      </c>
      <c r="B16" s="11">
        <v>1.5</v>
      </c>
      <c r="C16" s="66"/>
      <c r="D16" s="66"/>
      <c r="E16" s="66"/>
      <c r="F16" s="66"/>
      <c r="G16" s="66"/>
    </row>
    <row r="17" spans="1:7" ht="12.75">
      <c r="A17" s="1" t="s">
        <v>17</v>
      </c>
      <c r="B17" s="12">
        <v>2.79</v>
      </c>
      <c r="C17" s="66"/>
      <c r="D17" s="66"/>
      <c r="E17" s="66"/>
      <c r="F17" s="66"/>
      <c r="G17" s="66"/>
    </row>
    <row r="18" spans="1:7" ht="12.75">
      <c r="A18" t="s">
        <v>2</v>
      </c>
      <c r="B18" s="2">
        <f>SUM(B7:B17)</f>
        <v>104.11</v>
      </c>
      <c r="C18" s="66"/>
      <c r="D18" s="66"/>
      <c r="E18" s="66"/>
      <c r="F18" s="66"/>
      <c r="G18" s="66"/>
    </row>
    <row r="19" spans="2:7" ht="12.75">
      <c r="B19" s="2"/>
      <c r="C19" s="66"/>
      <c r="D19" s="66"/>
      <c r="E19" s="66"/>
      <c r="F19" s="66"/>
      <c r="G19" s="66"/>
    </row>
    <row r="20" spans="1:7" ht="12.75">
      <c r="A20" t="s">
        <v>3</v>
      </c>
      <c r="B20" s="2"/>
      <c r="C20" s="66"/>
      <c r="D20" s="66"/>
      <c r="E20" s="66"/>
      <c r="F20" s="66"/>
      <c r="G20" s="66"/>
    </row>
    <row r="21" spans="1:7" ht="12.75">
      <c r="A21" s="1" t="s">
        <v>18</v>
      </c>
      <c r="B21" s="7">
        <v>5.65</v>
      </c>
      <c r="C21" s="66"/>
      <c r="D21" s="66"/>
      <c r="E21" s="66"/>
      <c r="F21" s="66"/>
      <c r="G21" s="66"/>
    </row>
    <row r="22" spans="1:7" ht="12.75">
      <c r="A22" s="1" t="s">
        <v>19</v>
      </c>
      <c r="B22" s="7">
        <v>17.41</v>
      </c>
      <c r="C22" s="66"/>
      <c r="D22" s="66"/>
      <c r="E22" s="66"/>
      <c r="F22" s="66"/>
      <c r="G22" s="66"/>
    </row>
    <row r="23" spans="1:7" ht="12.75">
      <c r="A23" s="1" t="s">
        <v>20</v>
      </c>
      <c r="B23" s="7">
        <v>10.46</v>
      </c>
      <c r="C23" s="66"/>
      <c r="D23" s="66"/>
      <c r="E23" s="66"/>
      <c r="F23" s="66"/>
      <c r="G23" s="66"/>
    </row>
    <row r="24" spans="1:7" ht="12.75">
      <c r="A24" s="1" t="s">
        <v>21</v>
      </c>
      <c r="B24" s="8">
        <v>42.8</v>
      </c>
      <c r="C24" s="66"/>
      <c r="D24" s="66"/>
      <c r="E24" s="66"/>
      <c r="F24" s="66"/>
      <c r="G24" s="66"/>
    </row>
    <row r="25" spans="1:7" ht="12.75">
      <c r="A25" t="s">
        <v>4</v>
      </c>
      <c r="B25" s="2">
        <f>SUM(B21:B24)</f>
        <v>76.32</v>
      </c>
      <c r="C25" s="66"/>
      <c r="D25" s="66"/>
      <c r="E25" s="66"/>
      <c r="F25" s="66"/>
      <c r="G25" s="66"/>
    </row>
    <row r="26" spans="2:7" ht="12.75">
      <c r="B26" s="2"/>
      <c r="C26" s="66"/>
      <c r="D26" s="66"/>
      <c r="E26" s="66"/>
      <c r="F26" s="66"/>
      <c r="G26" s="66"/>
    </row>
    <row r="27" spans="1:7" ht="12.75">
      <c r="A27" t="s">
        <v>5</v>
      </c>
      <c r="B27" s="2">
        <f>B18+B25</f>
        <v>180.43</v>
      </c>
      <c r="C27" s="66"/>
      <c r="D27" s="66"/>
      <c r="E27" s="66"/>
      <c r="F27" s="66"/>
      <c r="G27" s="66"/>
    </row>
    <row r="28" spans="2:7" ht="12.75">
      <c r="B28" s="2"/>
      <c r="C28" s="66"/>
      <c r="D28" s="66"/>
      <c r="E28" s="66"/>
      <c r="F28" s="66"/>
      <c r="G28" s="66"/>
    </row>
    <row r="29" spans="1:7" ht="12.75">
      <c r="A29" t="s">
        <v>33</v>
      </c>
      <c r="B29" s="2">
        <f>B4-B27</f>
        <v>-47.09000000000003</v>
      </c>
      <c r="C29" s="66"/>
      <c r="D29" s="66"/>
      <c r="E29" s="66"/>
      <c r="F29" s="66"/>
      <c r="G29" s="66"/>
    </row>
    <row r="30" spans="2:7" ht="12.75">
      <c r="B30" s="2"/>
      <c r="C30" s="66"/>
      <c r="D30" s="66"/>
      <c r="E30" s="66"/>
      <c r="F30" s="66"/>
      <c r="G30" s="66"/>
    </row>
    <row r="31" spans="1:7" ht="12.75">
      <c r="A31" t="s">
        <v>6</v>
      </c>
      <c r="B31" s="31" t="s">
        <v>7</v>
      </c>
      <c r="C31" s="66"/>
      <c r="D31" s="66"/>
      <c r="E31" s="66"/>
      <c r="F31" s="66"/>
      <c r="G31" s="66"/>
    </row>
    <row r="32" spans="1:7" ht="12.75">
      <c r="A32" s="1" t="s">
        <v>22</v>
      </c>
      <c r="B32" s="2">
        <f>B18/B2</f>
        <v>1.7645762711864406</v>
      </c>
      <c r="C32" s="66"/>
      <c r="D32" s="66"/>
      <c r="E32" s="66"/>
      <c r="F32" s="66"/>
      <c r="G32" s="66"/>
    </row>
    <row r="33" spans="1:7" ht="12.75">
      <c r="A33" t="s">
        <v>23</v>
      </c>
      <c r="B33" s="2">
        <f>B25/B2</f>
        <v>1.2935593220338981</v>
      </c>
      <c r="C33" s="66"/>
      <c r="D33" s="66"/>
      <c r="E33" s="66"/>
      <c r="F33" s="66"/>
      <c r="G33" s="66"/>
    </row>
    <row r="34" spans="1:7" ht="12.75">
      <c r="A34" t="s">
        <v>27</v>
      </c>
      <c r="B34" s="2">
        <f>B27/B2</f>
        <v>3.058135593220339</v>
      </c>
      <c r="C34" s="66"/>
      <c r="D34" s="66"/>
      <c r="E34" s="66"/>
      <c r="F34" s="66"/>
      <c r="G34" s="66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0" t="s">
        <v>0</v>
      </c>
      <c r="C1" s="68" t="s">
        <v>31</v>
      </c>
      <c r="D1" s="68"/>
      <c r="E1" s="68"/>
      <c r="F1" s="68"/>
      <c r="G1" s="68"/>
    </row>
    <row r="2" spans="1:7" ht="12.75">
      <c r="A2" t="s">
        <v>29</v>
      </c>
      <c r="B2" s="9">
        <v>900</v>
      </c>
      <c r="C2" s="66"/>
      <c r="D2" s="66"/>
      <c r="E2" s="66"/>
      <c r="F2" s="66"/>
      <c r="G2" s="66"/>
    </row>
    <row r="3" spans="1:7" ht="12.75">
      <c r="A3" t="s">
        <v>89</v>
      </c>
      <c r="B3" s="10">
        <v>0.293</v>
      </c>
      <c r="C3" s="66"/>
      <c r="D3" s="66"/>
      <c r="E3" s="66"/>
      <c r="F3" s="66"/>
      <c r="G3" s="66"/>
    </row>
    <row r="4" spans="1:7" ht="12.75">
      <c r="A4" t="s">
        <v>28</v>
      </c>
      <c r="B4" s="2">
        <f>B2*B3</f>
        <v>263.7</v>
      </c>
      <c r="C4" s="66"/>
      <c r="D4" s="66"/>
      <c r="E4" s="66"/>
      <c r="F4" s="66"/>
      <c r="G4" s="66"/>
    </row>
    <row r="5" spans="3:7" ht="12.75">
      <c r="C5" s="66"/>
      <c r="D5" s="66"/>
      <c r="E5" s="66"/>
      <c r="F5" s="66"/>
      <c r="G5" s="66"/>
    </row>
    <row r="6" spans="1:7" ht="12.75">
      <c r="A6" t="s">
        <v>1</v>
      </c>
      <c r="C6" s="66"/>
      <c r="D6" s="66"/>
      <c r="E6" s="66"/>
      <c r="F6" s="66"/>
      <c r="G6" s="66"/>
    </row>
    <row r="7" spans="1:7" ht="12.75">
      <c r="A7" s="1" t="s">
        <v>8</v>
      </c>
      <c r="B7" s="11">
        <v>15</v>
      </c>
      <c r="C7" s="66"/>
      <c r="D7" s="66"/>
      <c r="E7" s="66"/>
      <c r="F7" s="66"/>
      <c r="G7" s="66"/>
    </row>
    <row r="8" spans="1:7" ht="12.75">
      <c r="A8" s="1" t="s">
        <v>9</v>
      </c>
      <c r="B8" s="11">
        <v>11</v>
      </c>
      <c r="C8" s="66"/>
      <c r="D8" s="66"/>
      <c r="E8" s="66"/>
      <c r="F8" s="66"/>
      <c r="G8" s="66"/>
    </row>
    <row r="9" spans="1:7" ht="12.75">
      <c r="A9" s="1" t="s">
        <v>24</v>
      </c>
      <c r="B9" s="11">
        <v>0</v>
      </c>
      <c r="C9" s="66"/>
      <c r="D9" s="66"/>
      <c r="E9" s="66"/>
      <c r="F9" s="66"/>
      <c r="G9" s="66"/>
    </row>
    <row r="10" spans="1:7" ht="12.75">
      <c r="A10" s="1" t="s">
        <v>10</v>
      </c>
      <c r="B10" s="11">
        <v>6</v>
      </c>
      <c r="C10" s="66"/>
      <c r="D10" s="66"/>
      <c r="E10" s="66"/>
      <c r="F10" s="66"/>
      <c r="G10" s="66"/>
    </row>
    <row r="11" spans="1:7" ht="12.75">
      <c r="A11" s="1" t="s">
        <v>12</v>
      </c>
      <c r="B11" s="11">
        <v>36.38</v>
      </c>
      <c r="C11" s="66"/>
      <c r="D11" s="66"/>
      <c r="E11" s="66"/>
      <c r="F11" s="66"/>
      <c r="G11" s="66"/>
    </row>
    <row r="12" spans="1:7" ht="12.75">
      <c r="A12" s="1" t="s">
        <v>11</v>
      </c>
      <c r="B12" s="11">
        <v>0</v>
      </c>
      <c r="C12" s="66"/>
      <c r="D12" s="66"/>
      <c r="E12" s="66"/>
      <c r="F12" s="66"/>
      <c r="G12" s="66"/>
    </row>
    <row r="13" spans="1:7" ht="12.75">
      <c r="A13" s="1" t="s">
        <v>13</v>
      </c>
      <c r="B13" s="11">
        <v>10.69</v>
      </c>
      <c r="C13" s="66"/>
      <c r="D13" s="66"/>
      <c r="E13" s="66"/>
      <c r="F13" s="66"/>
      <c r="G13" s="66"/>
    </row>
    <row r="14" spans="1:7" ht="12.75">
      <c r="A14" s="1" t="s">
        <v>14</v>
      </c>
      <c r="B14" s="11">
        <v>12.76</v>
      </c>
      <c r="C14" s="66"/>
      <c r="D14" s="66"/>
      <c r="E14" s="66"/>
      <c r="F14" s="66"/>
      <c r="G14" s="66"/>
    </row>
    <row r="15" spans="1:7" ht="12.75">
      <c r="A15" s="1" t="s">
        <v>15</v>
      </c>
      <c r="B15" s="11">
        <v>0</v>
      </c>
      <c r="C15" s="66"/>
      <c r="D15" s="66"/>
      <c r="E15" s="66"/>
      <c r="F15" s="66"/>
      <c r="G15" s="66"/>
    </row>
    <row r="16" spans="1:7" ht="12.75">
      <c r="A16" s="1" t="s">
        <v>16</v>
      </c>
      <c r="B16" s="11">
        <v>1.5</v>
      </c>
      <c r="C16" s="66"/>
      <c r="D16" s="66"/>
      <c r="E16" s="66"/>
      <c r="F16" s="66"/>
      <c r="G16" s="66"/>
    </row>
    <row r="17" spans="1:7" ht="12.75">
      <c r="A17" s="1" t="s">
        <v>17</v>
      </c>
      <c r="B17" s="12">
        <v>2.57</v>
      </c>
      <c r="C17" s="66"/>
      <c r="D17" s="66"/>
      <c r="E17" s="66"/>
      <c r="F17" s="66"/>
      <c r="G17" s="66"/>
    </row>
    <row r="18" spans="1:7" ht="12.75">
      <c r="A18" t="s">
        <v>2</v>
      </c>
      <c r="B18" s="2">
        <f>SUM(B7:B17)</f>
        <v>95.89999999999999</v>
      </c>
      <c r="C18" s="66"/>
      <c r="D18" s="66"/>
      <c r="E18" s="66"/>
      <c r="F18" s="66"/>
      <c r="G18" s="66"/>
    </row>
    <row r="19" spans="2:7" ht="12.75">
      <c r="B19" s="2"/>
      <c r="C19" s="66"/>
      <c r="D19" s="66"/>
      <c r="E19" s="66"/>
      <c r="F19" s="66"/>
      <c r="G19" s="66"/>
    </row>
    <row r="20" spans="1:7" ht="12.75">
      <c r="A20" t="s">
        <v>3</v>
      </c>
      <c r="B20" s="2"/>
      <c r="C20" s="66"/>
      <c r="D20" s="66"/>
      <c r="E20" s="66"/>
      <c r="F20" s="66"/>
      <c r="G20" s="66"/>
    </row>
    <row r="21" spans="1:7" ht="12.75">
      <c r="A21" s="1" t="s">
        <v>18</v>
      </c>
      <c r="B21" s="7">
        <v>4.85</v>
      </c>
      <c r="C21" s="66"/>
      <c r="D21" s="66"/>
      <c r="E21" s="66"/>
      <c r="F21" s="66"/>
      <c r="G21" s="66"/>
    </row>
    <row r="22" spans="1:7" ht="12.75">
      <c r="A22" s="1" t="s">
        <v>19</v>
      </c>
      <c r="B22" s="7">
        <v>15.06</v>
      </c>
      <c r="C22" s="66"/>
      <c r="D22" s="66"/>
      <c r="E22" s="66"/>
      <c r="F22" s="66"/>
      <c r="G22" s="66"/>
    </row>
    <row r="23" spans="1:7" ht="12.75">
      <c r="A23" s="1" t="s">
        <v>20</v>
      </c>
      <c r="B23" s="7">
        <v>9.02</v>
      </c>
      <c r="C23" s="66"/>
      <c r="D23" s="66"/>
      <c r="E23" s="66"/>
      <c r="F23" s="66"/>
      <c r="G23" s="66"/>
    </row>
    <row r="24" spans="1:7" ht="12.75">
      <c r="A24" s="1" t="s">
        <v>21</v>
      </c>
      <c r="B24" s="8">
        <v>42.8</v>
      </c>
      <c r="C24" s="66"/>
      <c r="D24" s="66"/>
      <c r="E24" s="66"/>
      <c r="F24" s="66"/>
      <c r="G24" s="66"/>
    </row>
    <row r="25" spans="1:7" ht="12.75">
      <c r="A25" t="s">
        <v>4</v>
      </c>
      <c r="B25" s="2">
        <f>SUM(B21:B24)</f>
        <v>71.72999999999999</v>
      </c>
      <c r="C25" s="66"/>
      <c r="D25" s="66"/>
      <c r="E25" s="66"/>
      <c r="F25" s="66"/>
      <c r="G25" s="66"/>
    </row>
    <row r="26" spans="2:7" ht="12.75">
      <c r="B26" s="2"/>
      <c r="C26" s="66"/>
      <c r="D26" s="66"/>
      <c r="E26" s="66"/>
      <c r="F26" s="66"/>
      <c r="G26" s="66"/>
    </row>
    <row r="27" spans="1:7" ht="12.75">
      <c r="A27" t="s">
        <v>5</v>
      </c>
      <c r="B27" s="2">
        <f>B18+B25</f>
        <v>167.63</v>
      </c>
      <c r="C27" s="66"/>
      <c r="D27" s="66"/>
      <c r="E27" s="66"/>
      <c r="F27" s="66"/>
      <c r="G27" s="66"/>
    </row>
    <row r="28" spans="2:7" ht="12.75">
      <c r="B28" s="2"/>
      <c r="C28" s="66"/>
      <c r="D28" s="66"/>
      <c r="E28" s="66"/>
      <c r="F28" s="66"/>
      <c r="G28" s="66"/>
    </row>
    <row r="29" spans="1:7" ht="12.75">
      <c r="A29" t="s">
        <v>33</v>
      </c>
      <c r="B29" s="2">
        <f>B4-B27</f>
        <v>96.07</v>
      </c>
      <c r="C29" s="66"/>
      <c r="D29" s="66"/>
      <c r="E29" s="66"/>
      <c r="F29" s="66"/>
      <c r="G29" s="66"/>
    </row>
    <row r="30" spans="2:7" ht="12.75">
      <c r="B30" s="2"/>
      <c r="C30" s="66"/>
      <c r="D30" s="66"/>
      <c r="E30" s="66"/>
      <c r="F30" s="66"/>
      <c r="G30" s="66"/>
    </row>
    <row r="31" spans="1:7" ht="12.75">
      <c r="A31" t="s">
        <v>6</v>
      </c>
      <c r="B31" s="31" t="s">
        <v>39</v>
      </c>
      <c r="C31" s="66"/>
      <c r="D31" s="66"/>
      <c r="E31" s="66"/>
      <c r="F31" s="66"/>
      <c r="G31" s="66"/>
    </row>
    <row r="32" spans="1:7" ht="12.75">
      <c r="A32" s="1" t="s">
        <v>22</v>
      </c>
      <c r="B32" s="13">
        <f>B18/B2</f>
        <v>0.10655555555555554</v>
      </c>
      <c r="C32" s="66"/>
      <c r="D32" s="66"/>
      <c r="E32" s="66"/>
      <c r="F32" s="66"/>
      <c r="G32" s="66"/>
    </row>
    <row r="33" spans="1:7" ht="12.75">
      <c r="A33" t="s">
        <v>23</v>
      </c>
      <c r="B33" s="13">
        <f>B25/B2</f>
        <v>0.0797</v>
      </c>
      <c r="C33" s="66"/>
      <c r="D33" s="66"/>
      <c r="E33" s="66"/>
      <c r="F33" s="66"/>
      <c r="G33" s="66"/>
    </row>
    <row r="34" spans="1:7" ht="12.75">
      <c r="A34" t="s">
        <v>27</v>
      </c>
      <c r="B34" s="13">
        <f>B27/B2</f>
        <v>0.18625555555555556</v>
      </c>
      <c r="C34" s="66"/>
      <c r="D34" s="66"/>
      <c r="E34" s="66"/>
      <c r="F34" s="66"/>
      <c r="G34" s="66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30" t="s">
        <v>0</v>
      </c>
      <c r="C1" s="68" t="s">
        <v>31</v>
      </c>
      <c r="D1" s="68"/>
      <c r="E1" s="68"/>
      <c r="F1" s="68"/>
      <c r="G1" s="68"/>
    </row>
    <row r="2" spans="1:7" ht="12.75">
      <c r="A2" t="s">
        <v>29</v>
      </c>
      <c r="B2" s="9">
        <v>950</v>
      </c>
      <c r="C2" s="66"/>
      <c r="D2" s="66"/>
      <c r="E2" s="66"/>
      <c r="F2" s="66"/>
      <c r="G2" s="66"/>
    </row>
    <row r="3" spans="1:7" ht="12.75">
      <c r="A3" t="s">
        <v>30</v>
      </c>
      <c r="B3" s="10">
        <v>0.194</v>
      </c>
      <c r="C3" s="66"/>
      <c r="D3" s="66"/>
      <c r="E3" s="66"/>
      <c r="F3" s="66"/>
      <c r="G3" s="66"/>
    </row>
    <row r="4" spans="1:7" ht="12.75">
      <c r="A4" t="s">
        <v>28</v>
      </c>
      <c r="B4">
        <f>B2*B3</f>
        <v>184.3</v>
      </c>
      <c r="C4" s="66"/>
      <c r="D4" s="66"/>
      <c r="E4" s="66"/>
      <c r="F4" s="66"/>
      <c r="G4" s="66"/>
    </row>
    <row r="5" spans="3:7" ht="12.75">
      <c r="C5" s="66"/>
      <c r="D5" s="66"/>
      <c r="E5" s="66"/>
      <c r="F5" s="66"/>
      <c r="G5" s="66"/>
    </row>
    <row r="6" spans="1:7" ht="12.75">
      <c r="A6" t="s">
        <v>1</v>
      </c>
      <c r="C6" s="66"/>
      <c r="D6" s="66"/>
      <c r="E6" s="66"/>
      <c r="F6" s="66"/>
      <c r="G6" s="66"/>
    </row>
    <row r="7" spans="1:7" ht="12.75">
      <c r="A7" s="1" t="s">
        <v>8</v>
      </c>
      <c r="B7" s="11">
        <v>25</v>
      </c>
      <c r="C7" s="66"/>
      <c r="D7" s="66"/>
      <c r="E7" s="66"/>
      <c r="F7" s="66"/>
      <c r="G7" s="66"/>
    </row>
    <row r="8" spans="1:7" ht="12.75">
      <c r="A8" s="1" t="s">
        <v>9</v>
      </c>
      <c r="B8" s="11">
        <v>9</v>
      </c>
      <c r="C8" s="66"/>
      <c r="D8" s="66"/>
      <c r="E8" s="66"/>
      <c r="F8" s="66"/>
      <c r="G8" s="66"/>
    </row>
    <row r="9" spans="1:7" ht="12.75">
      <c r="A9" s="1" t="s">
        <v>24</v>
      </c>
      <c r="B9" s="11">
        <v>0</v>
      </c>
      <c r="C9" s="66"/>
      <c r="D9" s="66"/>
      <c r="E9" s="66"/>
      <c r="F9" s="66"/>
      <c r="G9" s="66"/>
    </row>
    <row r="10" spans="1:7" ht="12.75">
      <c r="A10" s="1" t="s">
        <v>10</v>
      </c>
      <c r="B10" s="11">
        <v>0</v>
      </c>
      <c r="C10" s="66"/>
      <c r="D10" s="66"/>
      <c r="E10" s="66"/>
      <c r="F10" s="66"/>
      <c r="G10" s="66"/>
    </row>
    <row r="11" spans="1:7" ht="12.75">
      <c r="A11" s="1" t="s">
        <v>12</v>
      </c>
      <c r="B11" s="11">
        <v>22.81</v>
      </c>
      <c r="C11" s="66"/>
      <c r="D11" s="66"/>
      <c r="E11" s="66"/>
      <c r="F11" s="66"/>
      <c r="G11" s="66"/>
    </row>
    <row r="12" spans="1:7" ht="12.75">
      <c r="A12" s="1" t="s">
        <v>11</v>
      </c>
      <c r="B12" s="11">
        <v>0</v>
      </c>
      <c r="C12" s="66"/>
      <c r="D12" s="66"/>
      <c r="E12" s="66"/>
      <c r="F12" s="66"/>
      <c r="G12" s="66"/>
    </row>
    <row r="13" spans="1:7" ht="12.75">
      <c r="A13" s="1" t="s">
        <v>13</v>
      </c>
      <c r="B13" s="11">
        <v>10.84</v>
      </c>
      <c r="C13" s="66"/>
      <c r="D13" s="66"/>
      <c r="E13" s="66"/>
      <c r="F13" s="66"/>
      <c r="G13" s="66"/>
    </row>
    <row r="14" spans="1:7" ht="12.75">
      <c r="A14" s="1" t="s">
        <v>14</v>
      </c>
      <c r="B14" s="11">
        <v>12.84</v>
      </c>
      <c r="C14" s="66"/>
      <c r="D14" s="66"/>
      <c r="E14" s="66"/>
      <c r="F14" s="66"/>
      <c r="G14" s="66"/>
    </row>
    <row r="15" spans="1:7" ht="12.75">
      <c r="A15" s="1" t="s">
        <v>15</v>
      </c>
      <c r="B15" s="11">
        <v>0</v>
      </c>
      <c r="C15" s="66"/>
      <c r="D15" s="66"/>
      <c r="E15" s="66"/>
      <c r="F15" s="66"/>
      <c r="G15" s="66"/>
    </row>
    <row r="16" spans="1:7" ht="12.75">
      <c r="A16" s="1" t="s">
        <v>16</v>
      </c>
      <c r="B16" s="11">
        <v>1.5</v>
      </c>
      <c r="C16" s="66"/>
      <c r="D16" s="66"/>
      <c r="E16" s="66"/>
      <c r="F16" s="66"/>
      <c r="G16" s="66"/>
    </row>
    <row r="17" spans="1:7" ht="12.75">
      <c r="A17" s="1" t="s">
        <v>17</v>
      </c>
      <c r="B17" s="12">
        <v>2.25</v>
      </c>
      <c r="C17" s="66"/>
      <c r="D17" s="66"/>
      <c r="E17" s="66"/>
      <c r="F17" s="66"/>
      <c r="G17" s="66"/>
    </row>
    <row r="18" spans="1:7" ht="12.75">
      <c r="A18" t="s">
        <v>2</v>
      </c>
      <c r="B18" s="2">
        <f>SUM(B7:B17)</f>
        <v>84.24000000000001</v>
      </c>
      <c r="C18" s="66"/>
      <c r="D18" s="66"/>
      <c r="E18" s="66"/>
      <c r="F18" s="66"/>
      <c r="G18" s="66"/>
    </row>
    <row r="19" spans="2:7" ht="12.75">
      <c r="B19" s="2"/>
      <c r="C19" s="66"/>
      <c r="D19" s="66"/>
      <c r="E19" s="66"/>
      <c r="F19" s="66"/>
      <c r="G19" s="66"/>
    </row>
    <row r="20" spans="1:7" ht="12.75">
      <c r="A20" t="s">
        <v>3</v>
      </c>
      <c r="B20" s="2"/>
      <c r="C20" s="66"/>
      <c r="D20" s="66"/>
      <c r="E20" s="66"/>
      <c r="F20" s="66"/>
      <c r="G20" s="66"/>
    </row>
    <row r="21" spans="1:7" ht="12.75">
      <c r="A21" s="1" t="s">
        <v>18</v>
      </c>
      <c r="B21" s="7">
        <v>4.91</v>
      </c>
      <c r="C21" s="66"/>
      <c r="D21" s="66"/>
      <c r="E21" s="66"/>
      <c r="F21" s="66"/>
      <c r="G21" s="66"/>
    </row>
    <row r="22" spans="1:7" ht="12.75">
      <c r="A22" s="1" t="s">
        <v>19</v>
      </c>
      <c r="B22" s="7">
        <v>15.21</v>
      </c>
      <c r="C22" s="66"/>
      <c r="D22" s="66"/>
      <c r="E22" s="66"/>
      <c r="F22" s="66"/>
      <c r="G22" s="66"/>
    </row>
    <row r="23" spans="1:7" ht="12.75">
      <c r="A23" s="1" t="s">
        <v>20</v>
      </c>
      <c r="B23" s="7">
        <v>9.1</v>
      </c>
      <c r="C23" s="66"/>
      <c r="D23" s="66"/>
      <c r="E23" s="66"/>
      <c r="F23" s="66"/>
      <c r="G23" s="66"/>
    </row>
    <row r="24" spans="1:7" ht="12.75">
      <c r="A24" s="1" t="s">
        <v>21</v>
      </c>
      <c r="B24" s="8">
        <v>42.8</v>
      </c>
      <c r="C24" s="66"/>
      <c r="D24" s="66"/>
      <c r="E24" s="66"/>
      <c r="F24" s="66"/>
      <c r="G24" s="66"/>
    </row>
    <row r="25" spans="1:7" ht="12.75">
      <c r="A25" t="s">
        <v>4</v>
      </c>
      <c r="B25" s="2">
        <f>SUM(B21:B24)</f>
        <v>72.02</v>
      </c>
      <c r="C25" s="66"/>
      <c r="D25" s="66"/>
      <c r="E25" s="66"/>
      <c r="F25" s="66"/>
      <c r="G25" s="66"/>
    </row>
    <row r="26" spans="2:7" ht="12.75">
      <c r="B26" s="2"/>
      <c r="C26" s="66"/>
      <c r="D26" s="66"/>
      <c r="E26" s="66"/>
      <c r="F26" s="66"/>
      <c r="G26" s="66"/>
    </row>
    <row r="27" spans="1:7" ht="12.75">
      <c r="A27" t="s">
        <v>5</v>
      </c>
      <c r="B27" s="2">
        <f>B18+B25</f>
        <v>156.26</v>
      </c>
      <c r="C27" s="66"/>
      <c r="D27" s="66"/>
      <c r="E27" s="66"/>
      <c r="F27" s="66"/>
      <c r="G27" s="66"/>
    </row>
    <row r="28" spans="2:7" ht="12.75">
      <c r="B28" s="2"/>
      <c r="C28" s="66"/>
      <c r="D28" s="66"/>
      <c r="E28" s="66"/>
      <c r="F28" s="66"/>
      <c r="G28" s="66"/>
    </row>
    <row r="29" spans="1:7" ht="12.75">
      <c r="A29" t="s">
        <v>33</v>
      </c>
      <c r="B29" s="2">
        <f>B4-B27</f>
        <v>28.04000000000002</v>
      </c>
      <c r="C29" s="66"/>
      <c r="D29" s="66"/>
      <c r="E29" s="66"/>
      <c r="F29" s="66"/>
      <c r="G29" s="66"/>
    </row>
    <row r="30" spans="2:7" ht="12.75">
      <c r="B30" s="2"/>
      <c r="C30" s="66"/>
      <c r="D30" s="66"/>
      <c r="E30" s="66"/>
      <c r="F30" s="66"/>
      <c r="G30" s="66"/>
    </row>
    <row r="31" spans="1:7" ht="12.75">
      <c r="A31" t="s">
        <v>6</v>
      </c>
      <c r="B31" s="31" t="s">
        <v>39</v>
      </c>
      <c r="C31" s="66"/>
      <c r="D31" s="66"/>
      <c r="E31" s="66"/>
      <c r="F31" s="66"/>
      <c r="G31" s="66"/>
    </row>
    <row r="32" spans="1:7" ht="12.75">
      <c r="A32" s="1" t="s">
        <v>22</v>
      </c>
      <c r="B32" s="13">
        <f>B18/B2</f>
        <v>0.08867368421052632</v>
      </c>
      <c r="C32" s="66"/>
      <c r="D32" s="66"/>
      <c r="E32" s="66"/>
      <c r="F32" s="66"/>
      <c r="G32" s="66"/>
    </row>
    <row r="33" spans="1:7" ht="12.75">
      <c r="A33" t="s">
        <v>23</v>
      </c>
      <c r="B33" s="13">
        <f>B25/B2</f>
        <v>0.07581052631578947</v>
      </c>
      <c r="C33" s="66"/>
      <c r="D33" s="66"/>
      <c r="E33" s="66"/>
      <c r="F33" s="66"/>
      <c r="G33" s="66"/>
    </row>
    <row r="34" spans="1:7" ht="12.75">
      <c r="A34" t="s">
        <v>27</v>
      </c>
      <c r="B34" s="13">
        <f>B27/B2</f>
        <v>0.1644842105263158</v>
      </c>
      <c r="C34" s="66"/>
      <c r="D34" s="66"/>
      <c r="E34" s="66"/>
      <c r="F34" s="66"/>
      <c r="G34" s="66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30" t="s">
        <v>0</v>
      </c>
      <c r="C1" s="68" t="s">
        <v>31</v>
      </c>
      <c r="D1" s="68"/>
      <c r="E1" s="68"/>
      <c r="F1" s="68"/>
      <c r="G1" s="68"/>
    </row>
    <row r="2" spans="1:7" ht="12.75">
      <c r="A2" t="s">
        <v>29</v>
      </c>
      <c r="B2" s="9">
        <v>1700</v>
      </c>
      <c r="C2" s="66"/>
      <c r="D2" s="66"/>
      <c r="E2" s="66"/>
      <c r="F2" s="66"/>
      <c r="G2" s="66"/>
    </row>
    <row r="3" spans="1:7" ht="12.75">
      <c r="A3" t="s">
        <v>30</v>
      </c>
      <c r="B3" s="10">
        <v>0.065</v>
      </c>
      <c r="C3" s="66"/>
      <c r="D3" s="66"/>
      <c r="E3" s="66"/>
      <c r="F3" s="66"/>
      <c r="G3" s="66"/>
    </row>
    <row r="4" spans="1:7" ht="12.75">
      <c r="A4" t="s">
        <v>28</v>
      </c>
      <c r="B4" s="2">
        <f>B2*B3</f>
        <v>110.5</v>
      </c>
      <c r="C4" s="66"/>
      <c r="D4" s="66"/>
      <c r="E4" s="66"/>
      <c r="F4" s="66"/>
      <c r="G4" s="66"/>
    </row>
    <row r="5" spans="3:7" ht="12.75">
      <c r="C5" s="66"/>
      <c r="D5" s="66"/>
      <c r="E5" s="66"/>
      <c r="F5" s="66"/>
      <c r="G5" s="66"/>
    </row>
    <row r="6" spans="1:7" ht="12.75">
      <c r="A6" t="s">
        <v>1</v>
      </c>
      <c r="C6" s="66"/>
      <c r="D6" s="66"/>
      <c r="E6" s="66"/>
      <c r="F6" s="66"/>
      <c r="G6" s="66"/>
    </row>
    <row r="7" spans="1:7" ht="12.75">
      <c r="A7" s="1" t="s">
        <v>8</v>
      </c>
      <c r="B7" s="11">
        <v>5</v>
      </c>
      <c r="C7" s="66"/>
      <c r="D7" s="66"/>
      <c r="E7" s="66"/>
      <c r="F7" s="66"/>
      <c r="G7" s="66"/>
    </row>
    <row r="8" spans="1:7" ht="12.75">
      <c r="A8" s="1" t="s">
        <v>9</v>
      </c>
      <c r="B8" s="11">
        <v>2</v>
      </c>
      <c r="C8" s="66"/>
      <c r="D8" s="66"/>
      <c r="E8" s="66"/>
      <c r="F8" s="66"/>
      <c r="G8" s="66"/>
    </row>
    <row r="9" spans="1:7" ht="12.75">
      <c r="A9" s="1" t="s">
        <v>24</v>
      </c>
      <c r="B9" s="11">
        <v>0</v>
      </c>
      <c r="C9" s="66"/>
      <c r="D9" s="66"/>
      <c r="E9" s="66"/>
      <c r="F9" s="66"/>
      <c r="G9" s="66"/>
    </row>
    <row r="10" spans="1:7" ht="12.75">
      <c r="A10" s="1" t="s">
        <v>10</v>
      </c>
      <c r="B10" s="11">
        <v>0</v>
      </c>
      <c r="C10" s="66"/>
      <c r="D10" s="66"/>
      <c r="E10" s="66"/>
      <c r="F10" s="66"/>
      <c r="G10" s="66"/>
    </row>
    <row r="11" spans="1:7" ht="12.75">
      <c r="A11" s="1" t="s">
        <v>12</v>
      </c>
      <c r="B11" s="11">
        <v>34.98</v>
      </c>
      <c r="C11" s="66"/>
      <c r="D11" s="66"/>
      <c r="E11" s="66"/>
      <c r="F11" s="66"/>
      <c r="G11" s="66"/>
    </row>
    <row r="12" spans="1:7" ht="12.75">
      <c r="A12" s="1" t="s">
        <v>11</v>
      </c>
      <c r="B12" s="11">
        <v>0</v>
      </c>
      <c r="C12" s="66"/>
      <c r="D12" s="66"/>
      <c r="E12" s="66"/>
      <c r="F12" s="66"/>
      <c r="G12" s="66"/>
    </row>
    <row r="13" spans="1:7" ht="12.75">
      <c r="A13" s="1" t="s">
        <v>13</v>
      </c>
      <c r="B13" s="11">
        <v>12.34</v>
      </c>
      <c r="C13" s="66"/>
      <c r="D13" s="66"/>
      <c r="E13" s="66"/>
      <c r="F13" s="66"/>
      <c r="G13" s="66"/>
    </row>
    <row r="14" spans="1:7" ht="12.75">
      <c r="A14" s="1" t="s">
        <v>14</v>
      </c>
      <c r="B14" s="11">
        <v>13.81</v>
      </c>
      <c r="C14" s="66"/>
      <c r="D14" s="66"/>
      <c r="E14" s="66"/>
      <c r="F14" s="66"/>
      <c r="G14" s="66"/>
    </row>
    <row r="15" spans="1:7" ht="12.75">
      <c r="A15" s="1" t="s">
        <v>15</v>
      </c>
      <c r="B15" s="11">
        <v>0</v>
      </c>
      <c r="C15" s="66"/>
      <c r="D15" s="66"/>
      <c r="E15" s="66"/>
      <c r="F15" s="66"/>
      <c r="G15" s="66"/>
    </row>
    <row r="16" spans="1:7" ht="12.75">
      <c r="A16" s="1" t="s">
        <v>16</v>
      </c>
      <c r="B16" s="11">
        <v>1.5</v>
      </c>
      <c r="C16" s="66"/>
      <c r="D16" s="66"/>
      <c r="E16" s="66"/>
      <c r="F16" s="66"/>
      <c r="G16" s="66"/>
    </row>
    <row r="17" spans="1:7" ht="12.75">
      <c r="A17" s="1" t="s">
        <v>17</v>
      </c>
      <c r="B17" s="12">
        <v>1.91</v>
      </c>
      <c r="C17" s="66"/>
      <c r="D17" s="66"/>
      <c r="E17" s="66"/>
      <c r="F17" s="66"/>
      <c r="G17" s="66"/>
    </row>
    <row r="18" spans="1:7" ht="12.75">
      <c r="A18" t="s">
        <v>2</v>
      </c>
      <c r="B18" s="2">
        <f>SUM(B7:B17)</f>
        <v>71.53999999999999</v>
      </c>
      <c r="C18" s="66"/>
      <c r="D18" s="66"/>
      <c r="E18" s="66"/>
      <c r="F18" s="66"/>
      <c r="G18" s="66"/>
    </row>
    <row r="19" spans="2:7" ht="12.75">
      <c r="B19" s="2"/>
      <c r="C19" s="66"/>
      <c r="D19" s="66"/>
      <c r="E19" s="66"/>
      <c r="F19" s="66"/>
      <c r="G19" s="66"/>
    </row>
    <row r="20" spans="1:7" ht="12.75">
      <c r="A20" t="s">
        <v>3</v>
      </c>
      <c r="B20" s="2"/>
      <c r="C20" s="66"/>
      <c r="D20" s="66"/>
      <c r="E20" s="66"/>
      <c r="F20" s="66"/>
      <c r="G20" s="66"/>
    </row>
    <row r="21" spans="1:7" ht="12.75">
      <c r="A21" s="1" t="s">
        <v>18</v>
      </c>
      <c r="B21" s="7">
        <v>5.27</v>
      </c>
      <c r="C21" s="66"/>
      <c r="D21" s="66"/>
      <c r="E21" s="66"/>
      <c r="F21" s="66"/>
      <c r="G21" s="66"/>
    </row>
    <row r="22" spans="1:7" ht="12.75">
      <c r="A22" s="1" t="s">
        <v>19</v>
      </c>
      <c r="B22" s="7">
        <v>16.36</v>
      </c>
      <c r="C22" s="66"/>
      <c r="D22" s="66"/>
      <c r="E22" s="66"/>
      <c r="F22" s="66"/>
      <c r="G22" s="66"/>
    </row>
    <row r="23" spans="1:7" ht="12.75">
      <c r="A23" s="1" t="s">
        <v>20</v>
      </c>
      <c r="B23" s="7">
        <v>9.91</v>
      </c>
      <c r="C23" s="66"/>
      <c r="D23" s="66"/>
      <c r="E23" s="66"/>
      <c r="F23" s="66"/>
      <c r="G23" s="66"/>
    </row>
    <row r="24" spans="1:7" ht="12.75">
      <c r="A24" s="1" t="s">
        <v>21</v>
      </c>
      <c r="B24" s="8">
        <v>42.8</v>
      </c>
      <c r="C24" s="66"/>
      <c r="D24" s="66"/>
      <c r="E24" s="66"/>
      <c r="F24" s="66"/>
      <c r="G24" s="66"/>
    </row>
    <row r="25" spans="1:7" ht="12.75">
      <c r="A25" t="s">
        <v>4</v>
      </c>
      <c r="B25" s="2">
        <f>SUM(B21:B24)</f>
        <v>74.34</v>
      </c>
      <c r="C25" s="66"/>
      <c r="D25" s="66"/>
      <c r="E25" s="66"/>
      <c r="F25" s="66"/>
      <c r="G25" s="66"/>
    </row>
    <row r="26" spans="2:7" ht="12.75">
      <c r="B26" s="2"/>
      <c r="C26" s="66"/>
      <c r="D26" s="66"/>
      <c r="E26" s="66"/>
      <c r="F26" s="66"/>
      <c r="G26" s="66"/>
    </row>
    <row r="27" spans="1:7" ht="12.75">
      <c r="A27" t="s">
        <v>5</v>
      </c>
      <c r="B27" s="2">
        <f>B18+B25</f>
        <v>145.88</v>
      </c>
      <c r="C27" s="66"/>
      <c r="D27" s="66"/>
      <c r="E27" s="66"/>
      <c r="F27" s="66"/>
      <c r="G27" s="66"/>
    </row>
    <row r="28" spans="2:7" ht="12.75">
      <c r="B28" s="2"/>
      <c r="C28" s="66"/>
      <c r="D28" s="66"/>
      <c r="E28" s="66"/>
      <c r="F28" s="66"/>
      <c r="G28" s="66"/>
    </row>
    <row r="29" spans="1:7" ht="12.75">
      <c r="A29" t="s">
        <v>33</v>
      </c>
      <c r="B29" s="2">
        <f>B4-B27</f>
        <v>-35.379999999999995</v>
      </c>
      <c r="C29" s="66"/>
      <c r="D29" s="66"/>
      <c r="E29" s="66"/>
      <c r="F29" s="66"/>
      <c r="G29" s="66"/>
    </row>
    <row r="30" spans="2:7" ht="12.75">
      <c r="B30" s="2"/>
      <c r="C30" s="66"/>
      <c r="D30" s="66"/>
      <c r="E30" s="66"/>
      <c r="F30" s="66"/>
      <c r="G30" s="66"/>
    </row>
    <row r="31" spans="1:7" ht="12.75">
      <c r="A31" t="s">
        <v>6</v>
      </c>
      <c r="B31" s="31" t="s">
        <v>7</v>
      </c>
      <c r="C31" s="66"/>
      <c r="D31" s="66"/>
      <c r="E31" s="66"/>
      <c r="F31" s="66"/>
      <c r="G31" s="66"/>
    </row>
    <row r="32" spans="1:7" ht="12.75">
      <c r="A32" s="1" t="s">
        <v>22</v>
      </c>
      <c r="B32" s="13">
        <f>B18/B2</f>
        <v>0.04208235294117647</v>
      </c>
      <c r="C32" s="66"/>
      <c r="D32" s="66"/>
      <c r="E32" s="66"/>
      <c r="F32" s="66"/>
      <c r="G32" s="66"/>
    </row>
    <row r="33" spans="1:7" ht="12.75">
      <c r="A33" t="s">
        <v>23</v>
      </c>
      <c r="B33" s="13">
        <f>B25/B2</f>
        <v>0.043729411764705885</v>
      </c>
      <c r="C33" s="66"/>
      <c r="D33" s="66"/>
      <c r="E33" s="66"/>
      <c r="F33" s="66"/>
      <c r="G33" s="66"/>
    </row>
    <row r="34" spans="1:7" ht="12.75">
      <c r="A34" t="s">
        <v>27</v>
      </c>
      <c r="B34" s="13">
        <f>B27/B2</f>
        <v>0.08581176470588235</v>
      </c>
      <c r="C34" s="66"/>
      <c r="D34" s="66"/>
      <c r="E34" s="66"/>
      <c r="F34" s="66"/>
      <c r="G34" s="66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30" t="s">
        <v>0</v>
      </c>
      <c r="C1" s="68" t="s">
        <v>31</v>
      </c>
      <c r="D1" s="68"/>
      <c r="E1" s="68"/>
      <c r="F1" s="68"/>
      <c r="G1" s="68"/>
    </row>
    <row r="2" spans="1:7" ht="12.75">
      <c r="A2" t="s">
        <v>29</v>
      </c>
      <c r="B2" s="9">
        <v>44</v>
      </c>
      <c r="C2" s="66"/>
      <c r="D2" s="66"/>
      <c r="E2" s="66"/>
      <c r="F2" s="66"/>
      <c r="G2" s="66"/>
    </row>
    <row r="3" spans="1:7" ht="12.75">
      <c r="A3" t="s">
        <v>90</v>
      </c>
      <c r="B3" s="10">
        <v>5.36</v>
      </c>
      <c r="C3" s="66"/>
      <c r="D3" s="66"/>
      <c r="E3" s="66"/>
      <c r="F3" s="66"/>
      <c r="G3" s="66"/>
    </row>
    <row r="4" spans="1:7" ht="12.75">
      <c r="A4" t="s">
        <v>28</v>
      </c>
      <c r="B4">
        <f>B2*B3</f>
        <v>235.84</v>
      </c>
      <c r="C4" s="66"/>
      <c r="D4" s="66"/>
      <c r="E4" s="66"/>
      <c r="F4" s="66"/>
      <c r="G4" s="66"/>
    </row>
    <row r="5" spans="3:7" ht="12.75">
      <c r="C5" s="66"/>
      <c r="D5" s="66"/>
      <c r="E5" s="66"/>
      <c r="F5" s="66"/>
      <c r="G5" s="66"/>
    </row>
    <row r="6" spans="1:7" ht="12.75">
      <c r="A6" t="s">
        <v>1</v>
      </c>
      <c r="C6" s="66"/>
      <c r="D6" s="66"/>
      <c r="E6" s="66"/>
      <c r="F6" s="66"/>
      <c r="G6" s="66"/>
    </row>
    <row r="7" spans="1:7" ht="12.75">
      <c r="A7" s="1" t="s">
        <v>8</v>
      </c>
      <c r="B7" s="11">
        <v>8.75</v>
      </c>
      <c r="C7" s="66"/>
      <c r="D7" s="66"/>
      <c r="E7" s="66"/>
      <c r="F7" s="66"/>
      <c r="G7" s="66"/>
    </row>
    <row r="8" spans="1:7" ht="12.75">
      <c r="A8" s="1" t="s">
        <v>9</v>
      </c>
      <c r="B8" s="11">
        <v>17</v>
      </c>
      <c r="C8" s="66"/>
      <c r="D8" s="66"/>
      <c r="E8" s="66"/>
      <c r="F8" s="66"/>
      <c r="G8" s="66"/>
    </row>
    <row r="9" spans="1:7" ht="12.75">
      <c r="A9" s="1" t="s">
        <v>24</v>
      </c>
      <c r="B9" s="11">
        <v>9</v>
      </c>
      <c r="C9" s="66"/>
      <c r="D9" s="66"/>
      <c r="E9" s="66"/>
      <c r="F9" s="66"/>
      <c r="G9" s="66"/>
    </row>
    <row r="10" spans="1:7" ht="12.75">
      <c r="A10" s="1" t="s">
        <v>10</v>
      </c>
      <c r="B10" s="11">
        <v>0</v>
      </c>
      <c r="C10" s="66"/>
      <c r="D10" s="66"/>
      <c r="E10" s="66"/>
      <c r="F10" s="66"/>
      <c r="G10" s="66"/>
    </row>
    <row r="11" spans="1:7" ht="12.75">
      <c r="A11" s="1" t="s">
        <v>12</v>
      </c>
      <c r="B11" s="11">
        <v>78.52</v>
      </c>
      <c r="C11" s="66"/>
      <c r="D11" s="66"/>
      <c r="E11" s="66"/>
      <c r="F11" s="66"/>
      <c r="G11" s="66"/>
    </row>
    <row r="12" spans="1:7" ht="12.75">
      <c r="A12" s="1" t="s">
        <v>11</v>
      </c>
      <c r="B12" s="11">
        <v>13.4</v>
      </c>
      <c r="C12" s="66"/>
      <c r="D12" s="66"/>
      <c r="E12" s="66"/>
      <c r="F12" s="66"/>
      <c r="G12" s="66"/>
    </row>
    <row r="13" spans="1:7" ht="12.75">
      <c r="A13" s="1" t="s">
        <v>13</v>
      </c>
      <c r="B13" s="11">
        <v>10.61</v>
      </c>
      <c r="C13" s="66"/>
      <c r="D13" s="66"/>
      <c r="E13" s="66"/>
      <c r="F13" s="66"/>
      <c r="G13" s="66"/>
    </row>
    <row r="14" spans="1:7" ht="12.75">
      <c r="A14" s="1" t="s">
        <v>14</v>
      </c>
      <c r="B14" s="11">
        <v>12.55</v>
      </c>
      <c r="C14" s="66"/>
      <c r="D14" s="66"/>
      <c r="E14" s="66"/>
      <c r="F14" s="66"/>
      <c r="G14" s="66"/>
    </row>
    <row r="15" spans="1:7" ht="12.75">
      <c r="A15" s="1" t="s">
        <v>15</v>
      </c>
      <c r="B15" s="11">
        <v>0</v>
      </c>
      <c r="C15" s="66"/>
      <c r="D15" s="66"/>
      <c r="E15" s="66"/>
      <c r="F15" s="66"/>
      <c r="G15" s="66"/>
    </row>
    <row r="16" spans="1:7" ht="12.75">
      <c r="A16" s="1" t="s">
        <v>16</v>
      </c>
      <c r="B16" s="11">
        <v>6</v>
      </c>
      <c r="C16" s="66"/>
      <c r="D16" s="66"/>
      <c r="E16" s="66"/>
      <c r="F16" s="66"/>
      <c r="G16" s="66"/>
    </row>
    <row r="17" spans="1:7" ht="12.75">
      <c r="A17" s="1" t="s">
        <v>17</v>
      </c>
      <c r="B17" s="12">
        <v>4.29</v>
      </c>
      <c r="C17" s="66"/>
      <c r="D17" s="66"/>
      <c r="E17" s="66"/>
      <c r="F17" s="66"/>
      <c r="G17" s="66"/>
    </row>
    <row r="18" spans="1:7" ht="12.75">
      <c r="A18" t="s">
        <v>2</v>
      </c>
      <c r="B18" s="2">
        <f>SUM(B7:B17)</f>
        <v>160.12</v>
      </c>
      <c r="C18" s="66"/>
      <c r="D18" s="66"/>
      <c r="E18" s="66"/>
      <c r="F18" s="66"/>
      <c r="G18" s="66"/>
    </row>
    <row r="19" spans="2:7" ht="12.75">
      <c r="B19" s="2"/>
      <c r="C19" s="66"/>
      <c r="D19" s="66"/>
      <c r="E19" s="66"/>
      <c r="F19" s="66"/>
      <c r="G19" s="66"/>
    </row>
    <row r="20" spans="1:7" ht="12.75">
      <c r="A20" t="s">
        <v>3</v>
      </c>
      <c r="B20" s="2"/>
      <c r="C20" s="66"/>
      <c r="D20" s="66"/>
      <c r="E20" s="66"/>
      <c r="F20" s="66"/>
      <c r="G20" s="66"/>
    </row>
    <row r="21" spans="1:7" ht="12.75">
      <c r="A21" s="1" t="s">
        <v>18</v>
      </c>
      <c r="B21" s="7">
        <v>4.88</v>
      </c>
      <c r="C21" s="66"/>
      <c r="D21" s="66"/>
      <c r="E21" s="66"/>
      <c r="F21" s="66"/>
      <c r="G21" s="66"/>
    </row>
    <row r="22" spans="1:7" ht="12.75">
      <c r="A22" s="1" t="s">
        <v>19</v>
      </c>
      <c r="B22" s="7">
        <v>14.75</v>
      </c>
      <c r="C22" s="66"/>
      <c r="D22" s="66"/>
      <c r="E22" s="66"/>
      <c r="F22" s="66"/>
      <c r="G22" s="66"/>
    </row>
    <row r="23" spans="1:7" ht="12.75">
      <c r="A23" s="1" t="s">
        <v>20</v>
      </c>
      <c r="B23" s="7">
        <v>8.34</v>
      </c>
      <c r="C23" s="66"/>
      <c r="D23" s="66"/>
      <c r="E23" s="66"/>
      <c r="F23" s="66"/>
      <c r="G23" s="66"/>
    </row>
    <row r="24" spans="1:7" ht="12.75">
      <c r="A24" s="1" t="s">
        <v>21</v>
      </c>
      <c r="B24" s="8">
        <v>42.8</v>
      </c>
      <c r="C24" s="66"/>
      <c r="D24" s="66"/>
      <c r="E24" s="66"/>
      <c r="F24" s="66"/>
      <c r="G24" s="66"/>
    </row>
    <row r="25" spans="1:7" ht="12.75">
      <c r="A25" t="s">
        <v>4</v>
      </c>
      <c r="B25" s="2">
        <f>SUM(B21:B24)</f>
        <v>70.77</v>
      </c>
      <c r="C25" s="66"/>
      <c r="D25" s="66"/>
      <c r="E25" s="66"/>
      <c r="F25" s="66"/>
      <c r="G25" s="66"/>
    </row>
    <row r="26" spans="2:7" ht="12.75">
      <c r="B26" s="2"/>
      <c r="C26" s="66"/>
      <c r="D26" s="66"/>
      <c r="E26" s="66"/>
      <c r="F26" s="66"/>
      <c r="G26" s="66"/>
    </row>
    <row r="27" spans="1:7" ht="12.75">
      <c r="A27" t="s">
        <v>5</v>
      </c>
      <c r="B27" s="2">
        <f>B18+B25</f>
        <v>230.89</v>
      </c>
      <c r="C27" s="66"/>
      <c r="D27" s="66"/>
      <c r="E27" s="66"/>
      <c r="F27" s="66"/>
      <c r="G27" s="66"/>
    </row>
    <row r="28" spans="2:7" ht="12.75">
      <c r="B28" s="2"/>
      <c r="C28" s="66"/>
      <c r="D28" s="66"/>
      <c r="E28" s="66"/>
      <c r="F28" s="66"/>
      <c r="G28" s="66"/>
    </row>
    <row r="29" spans="1:7" ht="12.75">
      <c r="A29" t="s">
        <v>33</v>
      </c>
      <c r="B29" s="2">
        <f>B4-B27</f>
        <v>4.950000000000017</v>
      </c>
      <c r="C29" s="66"/>
      <c r="D29" s="66"/>
      <c r="E29" s="66"/>
      <c r="F29" s="66"/>
      <c r="G29" s="66"/>
    </row>
    <row r="30" spans="2:7" ht="12.75">
      <c r="B30" s="2"/>
      <c r="C30" s="66"/>
      <c r="D30" s="66"/>
      <c r="E30" s="66"/>
      <c r="F30" s="66"/>
      <c r="G30" s="66"/>
    </row>
    <row r="31" spans="1:7" ht="12.75">
      <c r="A31" t="s">
        <v>6</v>
      </c>
      <c r="B31" s="31" t="s">
        <v>7</v>
      </c>
      <c r="C31" s="66"/>
      <c r="D31" s="66"/>
      <c r="E31" s="66"/>
      <c r="F31" s="66"/>
      <c r="G31" s="66"/>
    </row>
    <row r="32" spans="1:7" ht="12.75">
      <c r="A32" s="1" t="s">
        <v>22</v>
      </c>
      <c r="B32" s="2">
        <f>B18/B2</f>
        <v>3.639090909090909</v>
      </c>
      <c r="C32" s="66"/>
      <c r="D32" s="66"/>
      <c r="E32" s="66"/>
      <c r="F32" s="66"/>
      <c r="G32" s="66"/>
    </row>
    <row r="33" spans="1:7" ht="12.75">
      <c r="A33" t="s">
        <v>23</v>
      </c>
      <c r="B33" s="2">
        <f>B25/B2</f>
        <v>1.608409090909091</v>
      </c>
      <c r="C33" s="66"/>
      <c r="D33" s="66"/>
      <c r="E33" s="66"/>
      <c r="F33" s="66"/>
      <c r="G33" s="66"/>
    </row>
    <row r="34" spans="1:7" ht="12.75">
      <c r="A34" t="s">
        <v>27</v>
      </c>
      <c r="B34" s="2">
        <f>B27/B2</f>
        <v>5.2475</v>
      </c>
      <c r="C34" s="66"/>
      <c r="D34" s="66"/>
      <c r="E34" s="66"/>
      <c r="F34" s="66"/>
      <c r="G34" s="66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50</v>
      </c>
      <c r="B1" s="30" t="s">
        <v>0</v>
      </c>
      <c r="C1" s="68" t="s">
        <v>31</v>
      </c>
      <c r="D1" s="68"/>
      <c r="E1" s="68"/>
      <c r="F1" s="68"/>
      <c r="G1" s="68"/>
    </row>
    <row r="2" spans="1:7" ht="12.75">
      <c r="A2" t="s">
        <v>29</v>
      </c>
      <c r="B2" s="9">
        <v>40</v>
      </c>
      <c r="C2" s="66"/>
      <c r="D2" s="66"/>
      <c r="E2" s="66"/>
      <c r="F2" s="66"/>
      <c r="G2" s="66"/>
    </row>
    <row r="3" spans="1:7" ht="12.75">
      <c r="A3" t="s">
        <v>30</v>
      </c>
      <c r="B3" s="10">
        <v>3.83</v>
      </c>
      <c r="C3" s="66"/>
      <c r="D3" s="66"/>
      <c r="E3" s="66"/>
      <c r="F3" s="66"/>
      <c r="G3" s="66"/>
    </row>
    <row r="4" spans="1:7" ht="12.75">
      <c r="A4" t="s">
        <v>28</v>
      </c>
      <c r="B4" s="2">
        <f>B2*B3</f>
        <v>153.2</v>
      </c>
      <c r="C4" s="66"/>
      <c r="D4" s="66"/>
      <c r="E4" s="66"/>
      <c r="F4" s="66"/>
      <c r="G4" s="66"/>
    </row>
    <row r="5" spans="3:7" ht="12.75">
      <c r="C5" s="66"/>
      <c r="D5" s="66"/>
      <c r="E5" s="66"/>
      <c r="F5" s="66"/>
      <c r="G5" s="66"/>
    </row>
    <row r="6" spans="1:7" ht="12.75">
      <c r="A6" t="s">
        <v>1</v>
      </c>
      <c r="C6" s="66"/>
      <c r="D6" s="66"/>
      <c r="E6" s="66"/>
      <c r="F6" s="66"/>
      <c r="G6" s="66"/>
    </row>
    <row r="7" spans="1:7" ht="12.75">
      <c r="A7" s="1" t="s">
        <v>8</v>
      </c>
      <c r="B7" s="11">
        <v>6.6</v>
      </c>
      <c r="C7" s="66"/>
      <c r="D7" s="66"/>
      <c r="E7" s="66"/>
      <c r="F7" s="66"/>
      <c r="G7" s="66"/>
    </row>
    <row r="8" spans="1:7" ht="12.75">
      <c r="A8" s="1" t="s">
        <v>9</v>
      </c>
      <c r="B8" s="11">
        <v>7</v>
      </c>
      <c r="C8" s="66"/>
      <c r="D8" s="66"/>
      <c r="E8" s="66"/>
      <c r="F8" s="66"/>
      <c r="G8" s="66"/>
    </row>
    <row r="9" spans="1:7" ht="12.75">
      <c r="A9" s="1" t="s">
        <v>24</v>
      </c>
      <c r="B9" s="11">
        <v>0</v>
      </c>
      <c r="C9" s="66"/>
      <c r="D9" s="66"/>
      <c r="E9" s="66"/>
      <c r="F9" s="66"/>
      <c r="G9" s="66"/>
    </row>
    <row r="10" spans="1:7" ht="12.75">
      <c r="A10" s="1" t="s">
        <v>10</v>
      </c>
      <c r="B10" s="11">
        <v>0</v>
      </c>
      <c r="C10" s="66"/>
      <c r="D10" s="66"/>
      <c r="E10" s="66"/>
      <c r="F10" s="66"/>
      <c r="G10" s="66"/>
    </row>
    <row r="11" spans="1:7" ht="12.75">
      <c r="A11" s="1" t="s">
        <v>12</v>
      </c>
      <c r="B11" s="11">
        <v>69.66</v>
      </c>
      <c r="C11" s="66"/>
      <c r="D11" s="66"/>
      <c r="E11" s="66"/>
      <c r="F11" s="66"/>
      <c r="G11" s="66"/>
    </row>
    <row r="12" spans="1:7" ht="12.75">
      <c r="A12" s="1" t="s">
        <v>11</v>
      </c>
      <c r="B12" s="11">
        <v>6.5</v>
      </c>
      <c r="C12" s="66"/>
      <c r="D12" s="66"/>
      <c r="E12" s="66"/>
      <c r="F12" s="66"/>
      <c r="G12" s="66"/>
    </row>
    <row r="13" spans="1:7" ht="12.75">
      <c r="A13" s="1" t="s">
        <v>13</v>
      </c>
      <c r="B13" s="11">
        <v>10.47</v>
      </c>
      <c r="C13" s="66"/>
      <c r="D13" s="66"/>
      <c r="E13" s="66"/>
      <c r="F13" s="66"/>
      <c r="G13" s="66"/>
    </row>
    <row r="14" spans="1:7" ht="12.75">
      <c r="A14" s="1" t="s">
        <v>14</v>
      </c>
      <c r="B14" s="11">
        <v>12.22</v>
      </c>
      <c r="C14" s="66"/>
      <c r="D14" s="66"/>
      <c r="E14" s="66"/>
      <c r="F14" s="66"/>
      <c r="G14" s="66"/>
    </row>
    <row r="15" spans="1:7" ht="12.75">
      <c r="A15" s="1" t="s">
        <v>15</v>
      </c>
      <c r="B15" s="11">
        <v>0</v>
      </c>
      <c r="C15" s="66"/>
      <c r="D15" s="66"/>
      <c r="E15" s="66"/>
      <c r="F15" s="66"/>
      <c r="G15" s="66"/>
    </row>
    <row r="16" spans="1:7" ht="12.75">
      <c r="A16" s="1" t="s">
        <v>16</v>
      </c>
      <c r="B16" s="11">
        <v>6</v>
      </c>
      <c r="C16" s="66"/>
      <c r="D16" s="66"/>
      <c r="E16" s="66"/>
      <c r="F16" s="66"/>
      <c r="G16" s="66"/>
    </row>
    <row r="17" spans="1:7" ht="12.75">
      <c r="A17" s="1" t="s">
        <v>17</v>
      </c>
      <c r="B17" s="12">
        <v>3.26</v>
      </c>
      <c r="C17" s="66"/>
      <c r="D17" s="66"/>
      <c r="E17" s="66"/>
      <c r="F17" s="66"/>
      <c r="G17" s="66"/>
    </row>
    <row r="18" spans="1:7" ht="12.75">
      <c r="A18" t="s">
        <v>2</v>
      </c>
      <c r="B18" s="2">
        <f>SUM(B7:B17)</f>
        <v>121.71</v>
      </c>
      <c r="C18" s="66"/>
      <c r="D18" s="66"/>
      <c r="E18" s="66"/>
      <c r="F18" s="66"/>
      <c r="G18" s="66"/>
    </row>
    <row r="19" spans="2:7" ht="12.75">
      <c r="B19" s="2"/>
      <c r="C19" s="66"/>
      <c r="D19" s="66"/>
      <c r="E19" s="66"/>
      <c r="F19" s="66"/>
      <c r="G19" s="66"/>
    </row>
    <row r="20" spans="1:7" ht="12.75">
      <c r="A20" t="s">
        <v>3</v>
      </c>
      <c r="B20" s="2"/>
      <c r="C20" s="66"/>
      <c r="D20" s="66"/>
      <c r="E20" s="66"/>
      <c r="F20" s="66"/>
      <c r="G20" s="66"/>
    </row>
    <row r="21" spans="1:7" ht="12.75">
      <c r="A21" s="1" t="s">
        <v>18</v>
      </c>
      <c r="B21" s="7">
        <v>4.85</v>
      </c>
      <c r="C21" s="66"/>
      <c r="D21" s="66"/>
      <c r="E21" s="66"/>
      <c r="F21" s="66"/>
      <c r="G21" s="66"/>
    </row>
    <row r="22" spans="1:7" ht="12.75">
      <c r="A22" s="1" t="s">
        <v>19</v>
      </c>
      <c r="B22" s="7">
        <v>14.61</v>
      </c>
      <c r="C22" s="66"/>
      <c r="D22" s="66"/>
      <c r="E22" s="66"/>
      <c r="F22" s="66"/>
      <c r="G22" s="66"/>
    </row>
    <row r="23" spans="1:7" ht="12.75">
      <c r="A23" s="1" t="s">
        <v>20</v>
      </c>
      <c r="B23" s="7">
        <v>8.36</v>
      </c>
      <c r="C23" s="66"/>
      <c r="D23" s="66"/>
      <c r="E23" s="66"/>
      <c r="F23" s="66"/>
      <c r="G23" s="66"/>
    </row>
    <row r="24" spans="1:7" ht="12.75">
      <c r="A24" s="1" t="s">
        <v>21</v>
      </c>
      <c r="B24" s="8">
        <v>42.8</v>
      </c>
      <c r="C24" s="66"/>
      <c r="D24" s="66"/>
      <c r="E24" s="66"/>
      <c r="F24" s="66"/>
      <c r="G24" s="66"/>
    </row>
    <row r="25" spans="1:7" ht="12.75">
      <c r="A25" t="s">
        <v>4</v>
      </c>
      <c r="B25" s="2">
        <f>SUM(B21:B24)</f>
        <v>70.62</v>
      </c>
      <c r="C25" s="66"/>
      <c r="D25" s="66"/>
      <c r="E25" s="66"/>
      <c r="F25" s="66"/>
      <c r="G25" s="66"/>
    </row>
    <row r="26" spans="2:7" ht="12.75">
      <c r="B26" s="2"/>
      <c r="C26" s="66"/>
      <c r="D26" s="66"/>
      <c r="E26" s="66"/>
      <c r="F26" s="66"/>
      <c r="G26" s="66"/>
    </row>
    <row r="27" spans="1:7" ht="12.75">
      <c r="A27" t="s">
        <v>5</v>
      </c>
      <c r="B27" s="2">
        <f>B18+B25</f>
        <v>192.32999999999998</v>
      </c>
      <c r="C27" s="66"/>
      <c r="D27" s="66"/>
      <c r="E27" s="66"/>
      <c r="F27" s="66"/>
      <c r="G27" s="66"/>
    </row>
    <row r="28" spans="2:7" ht="12.75">
      <c r="B28" s="2"/>
      <c r="C28" s="66"/>
      <c r="D28" s="66"/>
      <c r="E28" s="66"/>
      <c r="F28" s="66"/>
      <c r="G28" s="66"/>
    </row>
    <row r="29" spans="1:7" ht="12.75">
      <c r="A29" t="s">
        <v>33</v>
      </c>
      <c r="B29" s="2">
        <f>B4-B27</f>
        <v>-39.129999999999995</v>
      </c>
      <c r="C29" s="66"/>
      <c r="D29" s="66"/>
      <c r="E29" s="66"/>
      <c r="F29" s="66"/>
      <c r="G29" s="66"/>
    </row>
    <row r="30" spans="2:7" ht="12.75">
      <c r="B30" s="2"/>
      <c r="C30" s="66"/>
      <c r="D30" s="66"/>
      <c r="E30" s="66"/>
      <c r="F30" s="66"/>
      <c r="G30" s="66"/>
    </row>
    <row r="31" spans="1:7" ht="12.75">
      <c r="A31" t="s">
        <v>6</v>
      </c>
      <c r="B31" s="31" t="s">
        <v>7</v>
      </c>
      <c r="C31" s="66"/>
      <c r="D31" s="66"/>
      <c r="E31" s="66"/>
      <c r="F31" s="66"/>
      <c r="G31" s="66"/>
    </row>
    <row r="32" spans="1:7" ht="12.75">
      <c r="A32" s="1" t="s">
        <v>22</v>
      </c>
      <c r="B32" s="2">
        <f>B18/B2</f>
        <v>3.04275</v>
      </c>
      <c r="C32" s="66"/>
      <c r="D32" s="66"/>
      <c r="E32" s="66"/>
      <c r="F32" s="66"/>
      <c r="G32" s="66"/>
    </row>
    <row r="33" spans="1:7" ht="12.75">
      <c r="A33" t="s">
        <v>23</v>
      </c>
      <c r="B33" s="2">
        <f>B25/B2</f>
        <v>1.7655</v>
      </c>
      <c r="C33" s="66"/>
      <c r="D33" s="66"/>
      <c r="E33" s="66"/>
      <c r="F33" s="66"/>
      <c r="G33" s="66"/>
    </row>
    <row r="34" spans="1:7" ht="12.75">
      <c r="A34" t="s">
        <v>27</v>
      </c>
      <c r="B34" s="2">
        <f>B27/B2</f>
        <v>4.808249999999999</v>
      </c>
      <c r="C34" s="66"/>
      <c r="D34" s="66"/>
      <c r="E34" s="66"/>
      <c r="F34" s="66"/>
      <c r="G34" s="66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7" width="10.7109375" style="0" customWidth="1"/>
  </cols>
  <sheetData>
    <row r="1" spans="1:8" ht="12.75">
      <c r="A1" s="21"/>
      <c r="B1" s="22" t="s">
        <v>67</v>
      </c>
      <c r="C1" s="22" t="s">
        <v>69</v>
      </c>
      <c r="D1" s="43" t="s">
        <v>130</v>
      </c>
      <c r="E1" s="23" t="s">
        <v>77</v>
      </c>
      <c r="F1" s="22" t="s">
        <v>81</v>
      </c>
      <c r="G1" s="22" t="s">
        <v>82</v>
      </c>
      <c r="H1" s="22" t="s">
        <v>72</v>
      </c>
    </row>
    <row r="2" spans="1:8" ht="12.75">
      <c r="A2" s="16" t="s">
        <v>66</v>
      </c>
      <c r="B2" s="16" t="s">
        <v>68</v>
      </c>
      <c r="C2" s="16" t="s">
        <v>70</v>
      </c>
      <c r="D2" s="51" t="s">
        <v>131</v>
      </c>
      <c r="E2" s="17" t="s">
        <v>78</v>
      </c>
      <c r="F2" s="16" t="s">
        <v>78</v>
      </c>
      <c r="G2" s="16" t="s">
        <v>78</v>
      </c>
      <c r="H2" s="16" t="s">
        <v>71</v>
      </c>
    </row>
    <row r="3" spans="1:8" ht="12.75">
      <c r="A3" s="4" t="s">
        <v>52</v>
      </c>
      <c r="B3" s="57">
        <f>HRSW!B4</f>
        <v>238.68</v>
      </c>
      <c r="C3" s="57">
        <f>HRSW!B18</f>
        <v>148.04000000000002</v>
      </c>
      <c r="D3" s="15">
        <f>B3-C3</f>
        <v>90.63999999999999</v>
      </c>
      <c r="E3" s="24">
        <v>800</v>
      </c>
      <c r="F3" s="25">
        <f aca="true" t="shared" si="0" ref="F3:F19">B3*E3</f>
        <v>190944</v>
      </c>
      <c r="G3" s="25">
        <f aca="true" t="shared" si="1" ref="G3:G19">E3*C3</f>
        <v>118432.00000000001</v>
      </c>
      <c r="H3" s="25">
        <f>F3-G3</f>
        <v>72511.99999999999</v>
      </c>
    </row>
    <row r="4" spans="1:8" ht="12.75">
      <c r="A4" s="4" t="s">
        <v>53</v>
      </c>
      <c r="B4" s="57">
        <f>Durum!B4</f>
        <v>211.4</v>
      </c>
      <c r="C4" s="57">
        <f>Durum!B18</f>
        <v>120.77000000000001</v>
      </c>
      <c r="D4" s="15">
        <f aca="true" t="shared" si="2" ref="D4:D19">B4-C4</f>
        <v>90.63</v>
      </c>
      <c r="E4" s="24">
        <v>0</v>
      </c>
      <c r="F4" s="25">
        <f t="shared" si="0"/>
        <v>0</v>
      </c>
      <c r="G4" s="25">
        <f t="shared" si="1"/>
        <v>0</v>
      </c>
      <c r="H4" s="25">
        <f aca="true" t="shared" si="3" ref="H4:H19">F4-G4</f>
        <v>0</v>
      </c>
    </row>
    <row r="5" spans="1:8" ht="12.75">
      <c r="A5" s="4" t="s">
        <v>54</v>
      </c>
      <c r="B5" s="57">
        <f>Barley!B4</f>
        <v>238.38000000000002</v>
      </c>
      <c r="C5" s="57">
        <f>Barley!B18</f>
        <v>127.86</v>
      </c>
      <c r="D5" s="15">
        <f t="shared" si="2"/>
        <v>110.52000000000002</v>
      </c>
      <c r="E5" s="24">
        <v>200</v>
      </c>
      <c r="F5" s="25">
        <f t="shared" si="0"/>
        <v>47676.00000000001</v>
      </c>
      <c r="G5" s="25">
        <f t="shared" si="1"/>
        <v>25572</v>
      </c>
      <c r="H5" s="25">
        <f t="shared" si="3"/>
        <v>22104.000000000007</v>
      </c>
    </row>
    <row r="6" spans="1:8" ht="12.75">
      <c r="A6" s="4" t="s">
        <v>26</v>
      </c>
      <c r="B6" s="57">
        <f>Corn!B4</f>
        <v>343.4</v>
      </c>
      <c r="C6" s="57">
        <f>Corn!B18</f>
        <v>263.3</v>
      </c>
      <c r="D6" s="15">
        <f t="shared" si="2"/>
        <v>80.09999999999997</v>
      </c>
      <c r="E6" s="24">
        <v>200</v>
      </c>
      <c r="F6" s="25">
        <f t="shared" si="0"/>
        <v>68680</v>
      </c>
      <c r="G6" s="25">
        <f t="shared" si="1"/>
        <v>52660</v>
      </c>
      <c r="H6" s="25">
        <f t="shared" si="3"/>
        <v>16020</v>
      </c>
    </row>
    <row r="7" spans="1:8" ht="12.75">
      <c r="A7" s="4" t="s">
        <v>25</v>
      </c>
      <c r="B7" s="57">
        <f>Soyb!B4</f>
        <v>254.2</v>
      </c>
      <c r="C7" s="57">
        <f>Soyb!B18</f>
        <v>127.53999999999999</v>
      </c>
      <c r="D7" s="15">
        <f t="shared" si="2"/>
        <v>126.66</v>
      </c>
      <c r="E7" s="24">
        <v>1000</v>
      </c>
      <c r="F7" s="25">
        <f t="shared" si="0"/>
        <v>254200</v>
      </c>
      <c r="G7" s="25">
        <f t="shared" si="1"/>
        <v>127539.99999999999</v>
      </c>
      <c r="H7" s="25">
        <f t="shared" si="3"/>
        <v>126660.00000000001</v>
      </c>
    </row>
    <row r="8" spans="1:8" ht="12.75">
      <c r="A8" s="4" t="s">
        <v>87</v>
      </c>
      <c r="B8" s="57">
        <f>Drybean!B4</f>
        <v>326.4</v>
      </c>
      <c r="C8" s="57">
        <f>Drybean!B18</f>
        <v>169.36999999999998</v>
      </c>
      <c r="D8" s="15">
        <f t="shared" si="2"/>
        <v>157.03</v>
      </c>
      <c r="E8" s="24">
        <v>0</v>
      </c>
      <c r="F8" s="25">
        <f t="shared" si="0"/>
        <v>0</v>
      </c>
      <c r="G8" s="25">
        <f t="shared" si="1"/>
        <v>0</v>
      </c>
      <c r="H8" s="25">
        <f t="shared" si="3"/>
        <v>0</v>
      </c>
    </row>
    <row r="9" spans="1:8" ht="12.75">
      <c r="A9" s="4" t="s">
        <v>55</v>
      </c>
      <c r="B9" s="57">
        <f>Oil_SF!B4</f>
        <v>224.36</v>
      </c>
      <c r="C9" s="57">
        <f>Oil_SF!B18</f>
        <v>148.34</v>
      </c>
      <c r="D9" s="15">
        <f t="shared" si="2"/>
        <v>76.02000000000001</v>
      </c>
      <c r="E9" s="24">
        <v>0</v>
      </c>
      <c r="F9" s="25">
        <f t="shared" si="0"/>
        <v>0</v>
      </c>
      <c r="G9" s="25">
        <f t="shared" si="1"/>
        <v>0</v>
      </c>
      <c r="H9" s="25">
        <f t="shared" si="3"/>
        <v>0</v>
      </c>
    </row>
    <row r="10" spans="1:8" ht="12.75">
      <c r="A10" s="4" t="s">
        <v>56</v>
      </c>
      <c r="B10" s="57">
        <f>Conf_SF!B4</f>
        <v>269.64</v>
      </c>
      <c r="C10" s="57">
        <f>Conf_SF!B18</f>
        <v>170.31000000000003</v>
      </c>
      <c r="D10" s="15">
        <f t="shared" si="2"/>
        <v>99.32999999999996</v>
      </c>
      <c r="E10" s="24">
        <v>0</v>
      </c>
      <c r="F10" s="25">
        <f t="shared" si="0"/>
        <v>0</v>
      </c>
      <c r="G10" s="25">
        <f t="shared" si="1"/>
        <v>0</v>
      </c>
      <c r="H10" s="25">
        <f t="shared" si="3"/>
        <v>0</v>
      </c>
    </row>
    <row r="11" spans="1:8" ht="12.75">
      <c r="A11" s="4" t="s">
        <v>57</v>
      </c>
      <c r="B11" s="57">
        <f>Canola!B4</f>
        <v>212.16</v>
      </c>
      <c r="C11" s="57">
        <f>Canola!B18</f>
        <v>172.07000000000002</v>
      </c>
      <c r="D11" s="15">
        <f t="shared" si="2"/>
        <v>40.089999999999975</v>
      </c>
      <c r="E11" s="24">
        <v>0</v>
      </c>
      <c r="F11" s="25">
        <f t="shared" si="0"/>
        <v>0</v>
      </c>
      <c r="G11" s="25">
        <f t="shared" si="1"/>
        <v>0</v>
      </c>
      <c r="H11" s="25">
        <f t="shared" si="3"/>
        <v>0</v>
      </c>
    </row>
    <row r="12" spans="1:8" ht="12.75">
      <c r="A12" s="4" t="s">
        <v>58</v>
      </c>
      <c r="B12" s="57">
        <f>Flax!B4</f>
        <v>143.64000000000001</v>
      </c>
      <c r="C12" s="57">
        <f>Flax!B18</f>
        <v>94.12</v>
      </c>
      <c r="D12" s="15">
        <f t="shared" si="2"/>
        <v>49.52000000000001</v>
      </c>
      <c r="E12" s="24">
        <v>0</v>
      </c>
      <c r="F12" s="25">
        <f t="shared" si="0"/>
        <v>0</v>
      </c>
      <c r="G12" s="25">
        <f t="shared" si="1"/>
        <v>0</v>
      </c>
      <c r="H12" s="25">
        <f t="shared" si="3"/>
        <v>0</v>
      </c>
    </row>
    <row r="13" spans="1:8" ht="12.75">
      <c r="A13" s="4" t="s">
        <v>61</v>
      </c>
      <c r="B13" s="57">
        <f>Peas!B4</f>
        <v>220.32000000000002</v>
      </c>
      <c r="C13" s="57">
        <f>Peas!B18</f>
        <v>119.07</v>
      </c>
      <c r="D13" s="15">
        <f t="shared" si="2"/>
        <v>101.25000000000003</v>
      </c>
      <c r="E13" s="24">
        <v>0</v>
      </c>
      <c r="F13" s="25">
        <f t="shared" si="0"/>
        <v>0</v>
      </c>
      <c r="G13" s="25">
        <f t="shared" si="1"/>
        <v>0</v>
      </c>
      <c r="H13" s="25">
        <f t="shared" si="3"/>
        <v>0</v>
      </c>
    </row>
    <row r="14" spans="1:8" ht="12.75">
      <c r="A14" s="4" t="s">
        <v>62</v>
      </c>
      <c r="B14" s="57">
        <f>Oats!B4</f>
        <v>133.33999999999997</v>
      </c>
      <c r="C14" s="57">
        <f>Oats!B18</f>
        <v>104.11</v>
      </c>
      <c r="D14" s="15">
        <f t="shared" si="2"/>
        <v>29.229999999999976</v>
      </c>
      <c r="E14" s="24">
        <v>0</v>
      </c>
      <c r="F14" s="25">
        <f t="shared" si="0"/>
        <v>0</v>
      </c>
      <c r="G14" s="25">
        <f t="shared" si="1"/>
        <v>0</v>
      </c>
      <c r="H14" s="25">
        <f t="shared" si="3"/>
        <v>0</v>
      </c>
    </row>
    <row r="15" spans="1:8" ht="12.75">
      <c r="A15" s="4" t="s">
        <v>59</v>
      </c>
      <c r="B15" s="57">
        <f>Mustard!B4</f>
        <v>263.7</v>
      </c>
      <c r="C15" s="57">
        <f>Mustard!B18</f>
        <v>95.89999999999999</v>
      </c>
      <c r="D15" s="15">
        <f t="shared" si="2"/>
        <v>167.8</v>
      </c>
      <c r="E15" s="24">
        <v>0</v>
      </c>
      <c r="F15" s="25">
        <f t="shared" si="0"/>
        <v>0</v>
      </c>
      <c r="G15" s="25">
        <f t="shared" si="1"/>
        <v>0</v>
      </c>
      <c r="H15" s="25">
        <f t="shared" si="3"/>
        <v>0</v>
      </c>
    </row>
    <row r="16" spans="1:8" ht="12.75">
      <c r="A16" s="4" t="s">
        <v>60</v>
      </c>
      <c r="B16" s="57">
        <f>Buckwht!B4</f>
        <v>184.3</v>
      </c>
      <c r="C16" s="57">
        <f>Buckwht!B18</f>
        <v>84.24000000000001</v>
      </c>
      <c r="D16" s="15">
        <f t="shared" si="2"/>
        <v>100.06</v>
      </c>
      <c r="E16" s="24">
        <v>0</v>
      </c>
      <c r="F16" s="25">
        <f t="shared" si="0"/>
        <v>0</v>
      </c>
      <c r="G16" s="25">
        <f t="shared" si="1"/>
        <v>0</v>
      </c>
      <c r="H16" s="25">
        <f t="shared" si="3"/>
        <v>0</v>
      </c>
    </row>
    <row r="17" spans="1:8" ht="12.75">
      <c r="A17" s="4" t="s">
        <v>63</v>
      </c>
      <c r="B17" s="57">
        <f>Millet!B4</f>
        <v>110.5</v>
      </c>
      <c r="C17" s="57">
        <f>Millet!B18</f>
        <v>71.53999999999999</v>
      </c>
      <c r="D17" s="15">
        <f t="shared" si="2"/>
        <v>38.96000000000001</v>
      </c>
      <c r="E17" s="24">
        <v>0</v>
      </c>
      <c r="F17" s="25">
        <f t="shared" si="0"/>
        <v>0</v>
      </c>
      <c r="G17" s="25">
        <f t="shared" si="1"/>
        <v>0</v>
      </c>
      <c r="H17" s="25">
        <f t="shared" si="3"/>
        <v>0</v>
      </c>
    </row>
    <row r="18" spans="1:8" ht="12.75">
      <c r="A18" s="4" t="s">
        <v>64</v>
      </c>
      <c r="B18" s="57">
        <f>'Wint.Wht'!B4</f>
        <v>235.84</v>
      </c>
      <c r="C18" s="57">
        <f>'Wint.Wht'!B18</f>
        <v>160.12</v>
      </c>
      <c r="D18" s="15">
        <f t="shared" si="2"/>
        <v>75.72</v>
      </c>
      <c r="E18" s="24">
        <v>0</v>
      </c>
      <c r="F18" s="25">
        <f t="shared" si="0"/>
        <v>0</v>
      </c>
      <c r="G18" s="25">
        <f t="shared" si="1"/>
        <v>0</v>
      </c>
      <c r="H18" s="25">
        <f t="shared" si="3"/>
        <v>0</v>
      </c>
    </row>
    <row r="19" spans="1:8" ht="12.75">
      <c r="A19" s="4" t="s">
        <v>65</v>
      </c>
      <c r="B19" s="57">
        <f>Rye!B4</f>
        <v>153.2</v>
      </c>
      <c r="C19" s="57">
        <f>Rye!B18</f>
        <v>121.71</v>
      </c>
      <c r="D19" s="15">
        <f t="shared" si="2"/>
        <v>31.489999999999995</v>
      </c>
      <c r="E19" s="24">
        <v>0</v>
      </c>
      <c r="F19" s="25">
        <f t="shared" si="0"/>
        <v>0</v>
      </c>
      <c r="G19" s="25">
        <f t="shared" si="1"/>
        <v>0</v>
      </c>
      <c r="H19" s="25">
        <f t="shared" si="3"/>
        <v>0</v>
      </c>
    </row>
    <row r="20" spans="1:8" ht="12.75">
      <c r="A20" s="14" t="s">
        <v>83</v>
      </c>
      <c r="B20" s="14"/>
      <c r="C20" s="14"/>
      <c r="D20" s="14"/>
      <c r="E20" s="26">
        <f>SUM(E3:E19)</f>
        <v>2200</v>
      </c>
      <c r="F20" s="26">
        <f>SUM(F3:F19)</f>
        <v>561500</v>
      </c>
      <c r="G20" s="26">
        <f>SUM(G3:G19)</f>
        <v>324204</v>
      </c>
      <c r="H20" s="26">
        <f>SUM(H3:H19)</f>
        <v>237296</v>
      </c>
    </row>
    <row r="21" spans="1:7" ht="12.75">
      <c r="A21" s="4"/>
      <c r="B21" s="4"/>
      <c r="C21" s="4"/>
      <c r="D21" s="4"/>
      <c r="E21" s="18"/>
      <c r="F21" s="18"/>
      <c r="G21" s="18"/>
    </row>
    <row r="22" spans="1:8" ht="12.75">
      <c r="A22" s="3"/>
      <c r="B22" s="3"/>
      <c r="C22" s="63" t="s">
        <v>51</v>
      </c>
      <c r="D22" s="63"/>
      <c r="E22" s="63"/>
      <c r="F22" s="3"/>
      <c r="G22" s="3"/>
      <c r="H22" s="3"/>
    </row>
    <row r="23" spans="1:8" ht="12.75">
      <c r="A23" s="19" t="s">
        <v>79</v>
      </c>
      <c r="B23" s="19"/>
      <c r="C23" s="19"/>
      <c r="D23" s="20"/>
      <c r="E23" s="19" t="s">
        <v>80</v>
      </c>
      <c r="F23" s="19"/>
      <c r="G23" s="19"/>
      <c r="H23" s="3"/>
    </row>
    <row r="24" spans="1:7" ht="12.75">
      <c r="A24" t="s">
        <v>88</v>
      </c>
      <c r="C24" s="27">
        <f>F20</f>
        <v>561500</v>
      </c>
      <c r="E24" t="s">
        <v>74</v>
      </c>
      <c r="G24" s="52">
        <f>G20</f>
        <v>324204</v>
      </c>
    </row>
    <row r="25" spans="1:8" ht="12.75">
      <c r="A25" t="s">
        <v>84</v>
      </c>
      <c r="C25" s="28">
        <v>21450</v>
      </c>
      <c r="D25" s="1" t="s">
        <v>76</v>
      </c>
      <c r="E25" t="s">
        <v>133</v>
      </c>
      <c r="G25" s="53">
        <v>36300</v>
      </c>
      <c r="H25" s="1" t="s">
        <v>76</v>
      </c>
    </row>
    <row r="26" spans="1:8" ht="12.75">
      <c r="A26" t="s">
        <v>86</v>
      </c>
      <c r="C26" s="29">
        <v>0</v>
      </c>
      <c r="D26" s="1" t="s">
        <v>76</v>
      </c>
      <c r="E26" t="s">
        <v>73</v>
      </c>
      <c r="G26" s="53">
        <v>94160</v>
      </c>
      <c r="H26" s="1" t="s">
        <v>76</v>
      </c>
    </row>
    <row r="27" spans="1:8" ht="12.75">
      <c r="A27" t="s">
        <v>72</v>
      </c>
      <c r="C27" s="27">
        <f>SUM(C24:C26)</f>
        <v>582950</v>
      </c>
      <c r="E27" t="s">
        <v>134</v>
      </c>
      <c r="G27" s="53">
        <v>0</v>
      </c>
      <c r="H27" s="1" t="s">
        <v>76</v>
      </c>
    </row>
    <row r="28" spans="5:8" ht="12.75">
      <c r="E28" t="s">
        <v>75</v>
      </c>
      <c r="G28" s="53">
        <v>0</v>
      </c>
      <c r="H28" s="1" t="s">
        <v>76</v>
      </c>
    </row>
    <row r="29" spans="5:8" ht="12.75">
      <c r="E29" t="s">
        <v>85</v>
      </c>
      <c r="G29" s="54">
        <v>8500</v>
      </c>
      <c r="H29" s="1" t="s">
        <v>76</v>
      </c>
    </row>
    <row r="30" spans="5:7" ht="13.5" thickBot="1">
      <c r="E30" t="s">
        <v>72</v>
      </c>
      <c r="G30" s="55">
        <f>SUM(G24:G29)</f>
        <v>463164</v>
      </c>
    </row>
    <row r="31" spans="1:8" ht="13.5" thickBot="1">
      <c r="A31" s="3" t="s">
        <v>132</v>
      </c>
      <c r="B31" s="3"/>
      <c r="C31" s="3"/>
      <c r="D31" s="3"/>
      <c r="E31" s="3"/>
      <c r="F31" s="3"/>
      <c r="G31" s="56">
        <f>C27-G30</f>
        <v>119786</v>
      </c>
      <c r="H31" s="3"/>
    </row>
    <row r="32" ht="12.75">
      <c r="G32" s="6"/>
    </row>
    <row r="33" spans="3:6" ht="12.75">
      <c r="C33" s="64" t="s">
        <v>91</v>
      </c>
      <c r="D33" s="64"/>
      <c r="E33" s="64"/>
      <c r="F33" s="64"/>
    </row>
    <row r="34" spans="3:6" ht="12.75">
      <c r="C34" s="65" t="s">
        <v>135</v>
      </c>
      <c r="D34" s="65"/>
      <c r="E34" s="65"/>
      <c r="F34" s="65"/>
    </row>
    <row r="36" ht="12.75">
      <c r="A36" t="s">
        <v>136</v>
      </c>
    </row>
    <row r="37" spans="1:12" ht="12.75">
      <c r="A37" s="32" t="s">
        <v>92</v>
      </c>
      <c r="B37" s="33" t="s">
        <v>93</v>
      </c>
      <c r="C37" s="33" t="s">
        <v>94</v>
      </c>
      <c r="D37" s="33" t="s">
        <v>95</v>
      </c>
      <c r="E37" s="33" t="s">
        <v>96</v>
      </c>
      <c r="F37" s="33" t="s">
        <v>97</v>
      </c>
      <c r="G37" s="33" t="s">
        <v>98</v>
      </c>
      <c r="H37" s="33" t="s">
        <v>99</v>
      </c>
      <c r="I37" s="33" t="s">
        <v>100</v>
      </c>
      <c r="J37" s="33" t="s">
        <v>101</v>
      </c>
      <c r="K37" s="33" t="s">
        <v>102</v>
      </c>
      <c r="L37" s="34" t="s">
        <v>103</v>
      </c>
    </row>
    <row r="38" spans="1:12" ht="12.75">
      <c r="A38" s="4" t="s">
        <v>52</v>
      </c>
      <c r="B38" s="35">
        <f>$E3*HRSW!$B7</f>
        <v>11280</v>
      </c>
      <c r="C38" s="35">
        <f>$E3*HRSW!$B8</f>
        <v>13600</v>
      </c>
      <c r="D38" s="35">
        <f>$E3*HRSW!$B9</f>
        <v>4400</v>
      </c>
      <c r="E38" s="35">
        <f>$E3*HRSW!$B10</f>
        <v>0</v>
      </c>
      <c r="F38" s="35">
        <f>$E3*HRSW!$B11</f>
        <v>53960</v>
      </c>
      <c r="G38" s="35">
        <f>$E3*HRSW!$B12</f>
        <v>10720</v>
      </c>
      <c r="H38" s="35">
        <f>$E3*HRSW!$B13</f>
        <v>9424</v>
      </c>
      <c r="I38" s="35">
        <f>$E3*HRSW!$B14</f>
        <v>10680</v>
      </c>
      <c r="J38" s="35">
        <f>$E3*HRSW!$B15</f>
        <v>0</v>
      </c>
      <c r="K38" s="35">
        <f>$E3*HRSW!$B16</f>
        <v>1200</v>
      </c>
      <c r="L38" s="36">
        <f>$E3*HRSW!$B17</f>
        <v>3168</v>
      </c>
    </row>
    <row r="39" spans="1:12" ht="12.75">
      <c r="A39" s="4" t="s">
        <v>53</v>
      </c>
      <c r="B39" s="25">
        <f>$E4*Durum!$B7</f>
        <v>0</v>
      </c>
      <c r="C39" s="25">
        <f>$E4*Durum!$B8</f>
        <v>0</v>
      </c>
      <c r="D39" s="25">
        <f>$E4*Durum!$B9</f>
        <v>0</v>
      </c>
      <c r="E39" s="25">
        <f>$E4*Durum!$B10</f>
        <v>0</v>
      </c>
      <c r="F39" s="25">
        <f>$E4*Durum!$B11</f>
        <v>0</v>
      </c>
      <c r="G39" s="25">
        <f>$E4*Durum!$B12</f>
        <v>0</v>
      </c>
      <c r="H39" s="25">
        <f>$E4*Durum!$B13</f>
        <v>0</v>
      </c>
      <c r="I39" s="25">
        <f>$E4*Durum!$B14</f>
        <v>0</v>
      </c>
      <c r="J39" s="25">
        <f>$E4*Durum!$B15</f>
        <v>0</v>
      </c>
      <c r="K39" s="25">
        <f>$E4*Durum!$B16</f>
        <v>0</v>
      </c>
      <c r="L39" s="37">
        <f>$E4*Durum!$B17</f>
        <v>0</v>
      </c>
    </row>
    <row r="40" spans="1:12" ht="12.75">
      <c r="A40" s="4" t="s">
        <v>54</v>
      </c>
      <c r="B40" s="25">
        <f>$E5*Barley!$B7</f>
        <v>2280</v>
      </c>
      <c r="C40" s="25">
        <f>$E5*Barley!$B8</f>
        <v>2800</v>
      </c>
      <c r="D40" s="25">
        <f>$E5*Barley!$B9</f>
        <v>300</v>
      </c>
      <c r="E40" s="25">
        <f>$E5*Barley!$B10</f>
        <v>0</v>
      </c>
      <c r="F40" s="25">
        <f>$E5*Barley!$B11</f>
        <v>12266</v>
      </c>
      <c r="G40" s="25">
        <f>$E5*Barley!$B12</f>
        <v>1340</v>
      </c>
      <c r="H40" s="25">
        <f>$E5*Barley!$B13</f>
        <v>2696</v>
      </c>
      <c r="I40" s="25">
        <f>$E5*Barley!$B14</f>
        <v>2906</v>
      </c>
      <c r="J40" s="25">
        <f>$E5*Barley!$B15</f>
        <v>0</v>
      </c>
      <c r="K40" s="25">
        <f>$E5*Barley!$B16</f>
        <v>300</v>
      </c>
      <c r="L40" s="37">
        <f>$E5*Barley!$B17</f>
        <v>684</v>
      </c>
    </row>
    <row r="41" spans="1:12" ht="12.75">
      <c r="A41" s="4" t="s">
        <v>26</v>
      </c>
      <c r="B41" s="25">
        <f>$E6*Corn!$B7</f>
        <v>12530</v>
      </c>
      <c r="C41" s="25">
        <f>$E6*Corn!$B8</f>
        <v>3400</v>
      </c>
      <c r="D41" s="25">
        <f>$E6*Corn!$B9</f>
        <v>0</v>
      </c>
      <c r="E41" s="25">
        <f>$E6*Corn!$B10</f>
        <v>0</v>
      </c>
      <c r="F41" s="25">
        <f>$E6*Corn!$B11</f>
        <v>19268</v>
      </c>
      <c r="G41" s="25">
        <f>$E6*Corn!$B12</f>
        <v>4600</v>
      </c>
      <c r="H41" s="25">
        <f>$E6*Corn!$B13</f>
        <v>3502.0000000000005</v>
      </c>
      <c r="I41" s="25">
        <f>$E6*Corn!$B14</f>
        <v>3610</v>
      </c>
      <c r="J41" s="25">
        <f>$E6*Corn!$B15</f>
        <v>4040</v>
      </c>
      <c r="K41" s="25">
        <f>$E6*Corn!$B16</f>
        <v>300</v>
      </c>
      <c r="L41" s="37">
        <f>$E6*Corn!$B17</f>
        <v>1410</v>
      </c>
    </row>
    <row r="42" spans="1:12" ht="12.75">
      <c r="A42" s="4" t="s">
        <v>25</v>
      </c>
      <c r="B42" s="25">
        <f>$E7*Soyb!$B7</f>
        <v>46560</v>
      </c>
      <c r="C42" s="25">
        <f>$E7*Soyb!$B8</f>
        <v>17000</v>
      </c>
      <c r="D42" s="25">
        <f>$E7*Soyb!$B9</f>
        <v>0</v>
      </c>
      <c r="E42" s="25">
        <f>$E7*Soyb!$B10</f>
        <v>8000</v>
      </c>
      <c r="F42" s="25">
        <f>$E7*Soyb!$B11</f>
        <v>11440</v>
      </c>
      <c r="G42" s="25">
        <f>$E7*Soyb!$B12</f>
        <v>10800</v>
      </c>
      <c r="H42" s="25">
        <f>$E7*Soyb!$B13</f>
        <v>10670</v>
      </c>
      <c r="I42" s="25">
        <f>$E7*Soyb!$B14</f>
        <v>13660</v>
      </c>
      <c r="J42" s="25">
        <f>$E7*Soyb!$B15</f>
        <v>0</v>
      </c>
      <c r="K42" s="25">
        <f>$E7*Soyb!$B16</f>
        <v>6000</v>
      </c>
      <c r="L42" s="37">
        <f>$E7*Soyb!$B17</f>
        <v>3410</v>
      </c>
    </row>
    <row r="43" spans="1:12" ht="12.75">
      <c r="A43" s="4" t="s">
        <v>87</v>
      </c>
      <c r="B43" s="25">
        <f>$E8*Drybean!$B7</f>
        <v>0</v>
      </c>
      <c r="C43" s="25">
        <f>$E8*Drybean!$B8</f>
        <v>0</v>
      </c>
      <c r="D43" s="25">
        <f>$E8*Drybean!$B9</f>
        <v>0</v>
      </c>
      <c r="E43" s="25">
        <f>$E8*Drybean!$B10</f>
        <v>0</v>
      </c>
      <c r="F43" s="25">
        <f>$E8*Drybean!$B11</f>
        <v>0</v>
      </c>
      <c r="G43" s="25">
        <f>$E8*Drybean!$B12</f>
        <v>0</v>
      </c>
      <c r="H43" s="25">
        <f>$E8*Drybean!$B13</f>
        <v>0</v>
      </c>
      <c r="I43" s="25">
        <f>$E8*Drybean!$B14</f>
        <v>0</v>
      </c>
      <c r="J43" s="25">
        <f>$E8*Drybean!$B15</f>
        <v>0</v>
      </c>
      <c r="K43" s="25">
        <f>$E8*Drybean!$B16</f>
        <v>0</v>
      </c>
      <c r="L43" s="37">
        <f>$E8*Drybean!$B17</f>
        <v>0</v>
      </c>
    </row>
    <row r="44" spans="1:12" ht="12.75">
      <c r="A44" s="4" t="s">
        <v>55</v>
      </c>
      <c r="B44" s="25">
        <f>$E9*Oil_SF!$B7</f>
        <v>0</v>
      </c>
      <c r="C44" s="25">
        <f>$E9*Oil_SF!$B8</f>
        <v>0</v>
      </c>
      <c r="D44" s="25">
        <f>$E9*Oil_SF!$B9</f>
        <v>0</v>
      </c>
      <c r="E44" s="25">
        <f>$E9*Oil_SF!$B10</f>
        <v>0</v>
      </c>
      <c r="F44" s="25">
        <f>$E9*Oil_SF!$B11</f>
        <v>0</v>
      </c>
      <c r="G44" s="25">
        <f>$E9*Oil_SF!$B12</f>
        <v>0</v>
      </c>
      <c r="H44" s="25">
        <f>$E9*Oil_SF!$B13</f>
        <v>0</v>
      </c>
      <c r="I44" s="25">
        <f>$E9*Oil_SF!$B14</f>
        <v>0</v>
      </c>
      <c r="J44" s="25">
        <f>$E9*Oil_SF!$B15</f>
        <v>0</v>
      </c>
      <c r="K44" s="25">
        <f>$E9*Oil_SF!$B16</f>
        <v>0</v>
      </c>
      <c r="L44" s="37">
        <f>$E9*Oil_SF!$B17</f>
        <v>0</v>
      </c>
    </row>
    <row r="45" spans="1:12" ht="12.75">
      <c r="A45" s="4" t="s">
        <v>56</v>
      </c>
      <c r="B45" s="25">
        <f>$E10*Conf_SF!$B7</f>
        <v>0</v>
      </c>
      <c r="C45" s="25">
        <f>$E10*Conf_SF!$B8</f>
        <v>0</v>
      </c>
      <c r="D45" s="25">
        <f>$E10*Conf_SF!$B9</f>
        <v>0</v>
      </c>
      <c r="E45" s="25">
        <f>$E10*Conf_SF!$B10</f>
        <v>0</v>
      </c>
      <c r="F45" s="25">
        <f>$E10*Conf_SF!$B11</f>
        <v>0</v>
      </c>
      <c r="G45" s="25">
        <f>$E10*Conf_SF!$B12</f>
        <v>0</v>
      </c>
      <c r="H45" s="25">
        <f>$E10*Conf_SF!$B13</f>
        <v>0</v>
      </c>
      <c r="I45" s="25">
        <f>$E10*Conf_SF!$B14</f>
        <v>0</v>
      </c>
      <c r="J45" s="25">
        <f>$E10*Conf_SF!$B15</f>
        <v>0</v>
      </c>
      <c r="K45" s="25">
        <f>$E10*Conf_SF!$B16</f>
        <v>0</v>
      </c>
      <c r="L45" s="37">
        <f>$E10*Conf_SF!$B17</f>
        <v>0</v>
      </c>
    </row>
    <row r="46" spans="1:12" ht="12.75">
      <c r="A46" s="4" t="s">
        <v>57</v>
      </c>
      <c r="B46" s="25">
        <f>$E11*Canola!$B7</f>
        <v>0</v>
      </c>
      <c r="C46" s="25">
        <f>$E11*Canola!$B8</f>
        <v>0</v>
      </c>
      <c r="D46" s="25">
        <f>$E11*Canola!$B9</f>
        <v>0</v>
      </c>
      <c r="E46" s="25">
        <f>$E11*Canola!$B10</f>
        <v>0</v>
      </c>
      <c r="F46" s="25">
        <f>$E11*Canola!$B11</f>
        <v>0</v>
      </c>
      <c r="G46" s="25">
        <f>$E11*Canola!$B12</f>
        <v>0</v>
      </c>
      <c r="H46" s="25">
        <f>$E11*Canola!$B13</f>
        <v>0</v>
      </c>
      <c r="I46" s="25">
        <f>$E11*Canola!$B14</f>
        <v>0</v>
      </c>
      <c r="J46" s="25">
        <f>$E11*Canola!$B15</f>
        <v>0</v>
      </c>
      <c r="K46" s="25">
        <f>$E11*Canola!$B16</f>
        <v>0</v>
      </c>
      <c r="L46" s="37">
        <f>$E11*Canola!$B17</f>
        <v>0</v>
      </c>
    </row>
    <row r="47" spans="1:12" ht="12.75">
      <c r="A47" s="4" t="s">
        <v>58</v>
      </c>
      <c r="B47" s="25">
        <f>$E12*Flax!$B7</f>
        <v>0</v>
      </c>
      <c r="C47" s="25">
        <f>$E12*Flax!$B8</f>
        <v>0</v>
      </c>
      <c r="D47" s="25">
        <f>$E12*Flax!$B9</f>
        <v>0</v>
      </c>
      <c r="E47" s="25">
        <f>$E12*Flax!$B10</f>
        <v>0</v>
      </c>
      <c r="F47" s="25">
        <f>$E12*Flax!$B11</f>
        <v>0</v>
      </c>
      <c r="G47" s="25">
        <f>$E12*Flax!$B12</f>
        <v>0</v>
      </c>
      <c r="H47" s="25">
        <f>$E12*Flax!$B13</f>
        <v>0</v>
      </c>
      <c r="I47" s="25">
        <f>$E12*Flax!$B14</f>
        <v>0</v>
      </c>
      <c r="J47" s="25">
        <f>$E12*Flax!$B15</f>
        <v>0</v>
      </c>
      <c r="K47" s="25">
        <f>$E12*Flax!$B16</f>
        <v>0</v>
      </c>
      <c r="L47" s="37">
        <f>$E12*Flax!$B17</f>
        <v>0</v>
      </c>
    </row>
    <row r="48" spans="1:12" ht="12.75">
      <c r="A48" s="4" t="s">
        <v>61</v>
      </c>
      <c r="B48" s="25">
        <f>$E13*Peas!$B7</f>
        <v>0</v>
      </c>
      <c r="C48" s="25">
        <f>$E13*Peas!$B8</f>
        <v>0</v>
      </c>
      <c r="D48" s="25">
        <f>$E13*Peas!$B9</f>
        <v>0</v>
      </c>
      <c r="E48" s="25">
        <f>$E13*Peas!$B10</f>
        <v>0</v>
      </c>
      <c r="F48" s="25">
        <f>$E13*Peas!$B11</f>
        <v>0</v>
      </c>
      <c r="G48" s="25">
        <f>$E13*Peas!$B12</f>
        <v>0</v>
      </c>
      <c r="H48" s="25">
        <f>$E13*Peas!$B13</f>
        <v>0</v>
      </c>
      <c r="I48" s="25">
        <f>$E13*Peas!$B14</f>
        <v>0</v>
      </c>
      <c r="J48" s="25">
        <f>$E13*Peas!$B15</f>
        <v>0</v>
      </c>
      <c r="K48" s="25">
        <f>$E13*Peas!$B16</f>
        <v>0</v>
      </c>
      <c r="L48" s="37">
        <f>$E13*Peas!$B17</f>
        <v>0</v>
      </c>
    </row>
    <row r="49" spans="1:12" ht="12.75">
      <c r="A49" s="4" t="s">
        <v>62</v>
      </c>
      <c r="B49" s="38">
        <f>$E14*Oats!$B7</f>
        <v>0</v>
      </c>
      <c r="C49" s="25">
        <f>$E14*Oats!$B8</f>
        <v>0</v>
      </c>
      <c r="D49" s="25">
        <f>$E14*Oats!$B9</f>
        <v>0</v>
      </c>
      <c r="E49" s="25">
        <f>$E14*Oats!$B10</f>
        <v>0</v>
      </c>
      <c r="F49" s="25">
        <f>$E14*Oats!$B11</f>
        <v>0</v>
      </c>
      <c r="G49" s="25">
        <f>$E14*Oats!$B12</f>
        <v>0</v>
      </c>
      <c r="H49" s="25">
        <f>$E14*Oats!$B13</f>
        <v>0</v>
      </c>
      <c r="I49" s="25">
        <f>$E14*Oats!$B14</f>
        <v>0</v>
      </c>
      <c r="J49" s="25">
        <f>$E14*Oats!$B15</f>
        <v>0</v>
      </c>
      <c r="K49" s="25">
        <f>$E14*Oats!$B16</f>
        <v>0</v>
      </c>
      <c r="L49" s="37">
        <f>$E14*Oats!$B17</f>
        <v>0</v>
      </c>
    </row>
    <row r="50" spans="1:12" ht="12.75">
      <c r="A50" s="4" t="s">
        <v>59</v>
      </c>
      <c r="B50" s="38">
        <f>$E15*Mustard!$B7</f>
        <v>0</v>
      </c>
      <c r="C50" s="38">
        <f>$E15*Mustard!$B8</f>
        <v>0</v>
      </c>
      <c r="D50" s="38">
        <f>$E15*Mustard!$B9</f>
        <v>0</v>
      </c>
      <c r="E50" s="38">
        <f>$E15*Mustard!$B10</f>
        <v>0</v>
      </c>
      <c r="F50" s="38">
        <f>$E15*Mustard!$B11</f>
        <v>0</v>
      </c>
      <c r="G50" s="38">
        <f>$E15*Mustard!$B12</f>
        <v>0</v>
      </c>
      <c r="H50" s="38">
        <f>$E15*Mustard!$B13</f>
        <v>0</v>
      </c>
      <c r="I50" s="38">
        <f>$E15*Mustard!$B14</f>
        <v>0</v>
      </c>
      <c r="J50" s="38">
        <f>$E15*Mustard!$B15</f>
        <v>0</v>
      </c>
      <c r="K50" s="38">
        <f>$E15*Mustard!$B16</f>
        <v>0</v>
      </c>
      <c r="L50" s="39">
        <f>$E15*Mustard!$B17</f>
        <v>0</v>
      </c>
    </row>
    <row r="51" spans="1:12" ht="12.75">
      <c r="A51" s="4" t="s">
        <v>60</v>
      </c>
      <c r="B51" s="38">
        <f>$E16*Buckwht!$B7</f>
        <v>0</v>
      </c>
      <c r="C51" s="38">
        <f>$E16*Buckwht!$B8</f>
        <v>0</v>
      </c>
      <c r="D51" s="38">
        <f>$E16*Buckwht!$B9</f>
        <v>0</v>
      </c>
      <c r="E51" s="38">
        <f>$E16*Buckwht!$B10</f>
        <v>0</v>
      </c>
      <c r="F51" s="38">
        <f>$E16*Buckwht!$B11</f>
        <v>0</v>
      </c>
      <c r="G51" s="38">
        <f>$E16*Buckwht!$B12</f>
        <v>0</v>
      </c>
      <c r="H51" s="38">
        <f>$E16*Buckwht!$B13</f>
        <v>0</v>
      </c>
      <c r="I51" s="38">
        <f>$E16*Buckwht!$B14</f>
        <v>0</v>
      </c>
      <c r="J51" s="38">
        <f>$E16*Buckwht!$B15</f>
        <v>0</v>
      </c>
      <c r="K51" s="38">
        <f>$E16*Buckwht!$B16</f>
        <v>0</v>
      </c>
      <c r="L51" s="39">
        <f>$E16*Buckwht!$B17</f>
        <v>0</v>
      </c>
    </row>
    <row r="52" spans="1:12" ht="12.75">
      <c r="A52" s="4" t="s">
        <v>63</v>
      </c>
      <c r="B52" s="38">
        <f>$E17*Millet!$B7</f>
        <v>0</v>
      </c>
      <c r="C52" s="38">
        <f>$E17*Millet!$B8</f>
        <v>0</v>
      </c>
      <c r="D52" s="38">
        <f>$E17*Millet!$B9</f>
        <v>0</v>
      </c>
      <c r="E52" s="38">
        <f>$E17*Millet!$B10</f>
        <v>0</v>
      </c>
      <c r="F52" s="38">
        <f>$E17*Millet!$B11</f>
        <v>0</v>
      </c>
      <c r="G52" s="38">
        <f>$E17*Millet!$B12</f>
        <v>0</v>
      </c>
      <c r="H52" s="38">
        <f>$E17*Millet!$B13</f>
        <v>0</v>
      </c>
      <c r="I52" s="38">
        <f>$E17*Millet!$B14</f>
        <v>0</v>
      </c>
      <c r="J52" s="38">
        <f>$E17*Millet!$B15</f>
        <v>0</v>
      </c>
      <c r="K52" s="38">
        <f>$E17*Millet!$B16</f>
        <v>0</v>
      </c>
      <c r="L52" s="39">
        <f>$E17*Millet!$B17</f>
        <v>0</v>
      </c>
    </row>
    <row r="53" spans="1:12" ht="12.75">
      <c r="A53" s="4" t="s">
        <v>64</v>
      </c>
      <c r="B53" s="38">
        <f>$E18*'Wint.Wht'!$B7</f>
        <v>0</v>
      </c>
      <c r="C53" s="38">
        <f>$E18*'Wint.Wht'!$B8</f>
        <v>0</v>
      </c>
      <c r="D53" s="38">
        <f>$E18*'Wint.Wht'!$B9</f>
        <v>0</v>
      </c>
      <c r="E53" s="38">
        <f>$E18*'Wint.Wht'!$B10</f>
        <v>0</v>
      </c>
      <c r="F53" s="38">
        <f>$E18*'Wint.Wht'!$B11</f>
        <v>0</v>
      </c>
      <c r="G53" s="38">
        <f>$E18*'Wint.Wht'!$B12</f>
        <v>0</v>
      </c>
      <c r="H53" s="38">
        <f>$E18*'Wint.Wht'!$B13</f>
        <v>0</v>
      </c>
      <c r="I53" s="38">
        <f>$E18*'Wint.Wht'!$B14</f>
        <v>0</v>
      </c>
      <c r="J53" s="38">
        <f>$E18*'Wint.Wht'!$B15</f>
        <v>0</v>
      </c>
      <c r="K53" s="38">
        <f>$E18*'Wint.Wht'!$B16</f>
        <v>0</v>
      </c>
      <c r="L53" s="39">
        <f>$E18*'Wint.Wht'!$B17</f>
        <v>0</v>
      </c>
    </row>
    <row r="54" spans="1:12" ht="12.75">
      <c r="A54" s="4" t="s">
        <v>65</v>
      </c>
      <c r="B54" s="38">
        <f>$E19*Rye!$B7</f>
        <v>0</v>
      </c>
      <c r="C54" s="38">
        <f>$E19*Rye!$B8</f>
        <v>0</v>
      </c>
      <c r="D54" s="38">
        <f>$E19*Rye!$B9</f>
        <v>0</v>
      </c>
      <c r="E54" s="38">
        <f>$E19*Rye!$B10</f>
        <v>0</v>
      </c>
      <c r="F54" s="38">
        <f>$E19*Rye!$B11</f>
        <v>0</v>
      </c>
      <c r="G54" s="38">
        <f>$E19*Rye!$B12</f>
        <v>0</v>
      </c>
      <c r="H54" s="38">
        <f>$E19*Rye!$B13</f>
        <v>0</v>
      </c>
      <c r="I54" s="38">
        <f>$E19*Rye!$B14</f>
        <v>0</v>
      </c>
      <c r="J54" s="38">
        <f>$E19*Rye!$B15</f>
        <v>0</v>
      </c>
      <c r="K54" s="38">
        <f>$E19*Rye!$B16</f>
        <v>0</v>
      </c>
      <c r="L54" s="39">
        <f>$E19*Rye!$B17</f>
        <v>0</v>
      </c>
    </row>
    <row r="55" spans="1:12" ht="12.75">
      <c r="A55" s="40" t="s">
        <v>83</v>
      </c>
      <c r="B55" s="26">
        <f aca="true" t="shared" si="4" ref="B55:L55">SUM(B38:B54)</f>
        <v>72650</v>
      </c>
      <c r="C55" s="26">
        <f t="shared" si="4"/>
        <v>36800</v>
      </c>
      <c r="D55" s="26">
        <f t="shared" si="4"/>
        <v>4700</v>
      </c>
      <c r="E55" s="26">
        <f t="shared" si="4"/>
        <v>8000</v>
      </c>
      <c r="F55" s="26">
        <f t="shared" si="4"/>
        <v>96934</v>
      </c>
      <c r="G55" s="26">
        <f t="shared" si="4"/>
        <v>27460</v>
      </c>
      <c r="H55" s="26">
        <f t="shared" si="4"/>
        <v>26292</v>
      </c>
      <c r="I55" s="26">
        <f t="shared" si="4"/>
        <v>30856</v>
      </c>
      <c r="J55" s="26">
        <f t="shared" si="4"/>
        <v>4040</v>
      </c>
      <c r="K55" s="26">
        <f t="shared" si="4"/>
        <v>7800</v>
      </c>
      <c r="L55" s="41">
        <f t="shared" si="4"/>
        <v>8672</v>
      </c>
    </row>
    <row r="56" spans="1:12" ht="12.75">
      <c r="A56" s="40" t="s">
        <v>104</v>
      </c>
      <c r="B56" s="26"/>
      <c r="C56" s="41"/>
      <c r="D56" s="42">
        <f>SUM(B55:L55)</f>
        <v>324204</v>
      </c>
      <c r="E56" s="27"/>
      <c r="F56" s="27"/>
      <c r="G56" s="27"/>
      <c r="H56" s="27"/>
      <c r="I56" s="27"/>
      <c r="J56" s="27"/>
      <c r="K56" s="27"/>
      <c r="L56" s="27"/>
    </row>
  </sheetData>
  <sheetProtection sheet="1" objects="1" scenarios="1"/>
  <mergeCells count="3">
    <mergeCell ref="C22:E22"/>
    <mergeCell ref="C33:F33"/>
    <mergeCell ref="C34:F3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30" t="s">
        <v>0</v>
      </c>
      <c r="C1" s="67" t="s">
        <v>31</v>
      </c>
      <c r="D1" s="67"/>
      <c r="E1" s="67"/>
      <c r="F1" s="67"/>
      <c r="G1" s="67"/>
    </row>
    <row r="2" spans="1:7" ht="12.75">
      <c r="A2" t="s">
        <v>29</v>
      </c>
      <c r="B2" s="9">
        <v>39</v>
      </c>
      <c r="C2" s="66"/>
      <c r="D2" s="66"/>
      <c r="E2" s="66"/>
      <c r="F2" s="66"/>
      <c r="G2" s="66"/>
    </row>
    <row r="3" spans="1:7" ht="12.75">
      <c r="A3" t="s">
        <v>89</v>
      </c>
      <c r="B3" s="10">
        <v>6.12</v>
      </c>
      <c r="C3" s="66"/>
      <c r="D3" s="66"/>
      <c r="E3" s="66"/>
      <c r="F3" s="66"/>
      <c r="G3" s="66"/>
    </row>
    <row r="4" spans="1:7" ht="12.75">
      <c r="A4" t="s">
        <v>28</v>
      </c>
      <c r="B4">
        <f>B2*B3</f>
        <v>238.68</v>
      </c>
      <c r="C4" s="66"/>
      <c r="D4" s="66"/>
      <c r="E4" s="66"/>
      <c r="F4" s="66"/>
      <c r="G4" s="66"/>
    </row>
    <row r="5" spans="3:7" ht="12.75">
      <c r="C5" s="66"/>
      <c r="D5" s="66"/>
      <c r="E5" s="66"/>
      <c r="F5" s="66"/>
      <c r="G5" s="66"/>
    </row>
    <row r="6" spans="1:7" ht="12.75">
      <c r="A6" t="s">
        <v>1</v>
      </c>
      <c r="C6" s="66"/>
      <c r="D6" s="66"/>
      <c r="E6" s="66"/>
      <c r="F6" s="66"/>
      <c r="G6" s="66"/>
    </row>
    <row r="7" spans="1:7" ht="12.75">
      <c r="A7" s="1" t="s">
        <v>8</v>
      </c>
      <c r="B7" s="11">
        <v>14.1</v>
      </c>
      <c r="C7" s="66"/>
      <c r="D7" s="66"/>
      <c r="E7" s="66"/>
      <c r="F7" s="66"/>
      <c r="G7" s="66"/>
    </row>
    <row r="8" spans="1:7" ht="12.75">
      <c r="A8" s="1" t="s">
        <v>9</v>
      </c>
      <c r="B8" s="11">
        <v>17</v>
      </c>
      <c r="C8" s="66"/>
      <c r="D8" s="66"/>
      <c r="E8" s="66"/>
      <c r="F8" s="66"/>
      <c r="G8" s="66"/>
    </row>
    <row r="9" spans="1:7" ht="12.75">
      <c r="A9" s="1" t="s">
        <v>24</v>
      </c>
      <c r="B9" s="11">
        <v>5.5</v>
      </c>
      <c r="C9" s="66"/>
      <c r="D9" s="66"/>
      <c r="E9" s="66"/>
      <c r="F9" s="66"/>
      <c r="G9" s="66"/>
    </row>
    <row r="10" spans="1:7" ht="12.75">
      <c r="A10" s="1" t="s">
        <v>10</v>
      </c>
      <c r="B10" s="11">
        <v>0</v>
      </c>
      <c r="C10" s="66"/>
      <c r="D10" s="66"/>
      <c r="E10" s="66"/>
      <c r="F10" s="66"/>
      <c r="G10" s="66"/>
    </row>
    <row r="11" spans="1:7" ht="12.75">
      <c r="A11" s="1" t="s">
        <v>12</v>
      </c>
      <c r="B11" s="11">
        <v>67.45</v>
      </c>
      <c r="C11" s="66"/>
      <c r="D11" s="66"/>
      <c r="E11" s="66"/>
      <c r="F11" s="66"/>
      <c r="G11" s="66"/>
    </row>
    <row r="12" spans="1:7" ht="12.75">
      <c r="A12" s="1" t="s">
        <v>11</v>
      </c>
      <c r="B12" s="11">
        <v>13.4</v>
      </c>
      <c r="C12" s="66"/>
      <c r="D12" s="66"/>
      <c r="E12" s="66"/>
      <c r="F12" s="66"/>
      <c r="G12" s="66"/>
    </row>
    <row r="13" spans="1:7" ht="12.75">
      <c r="A13" s="1" t="s">
        <v>13</v>
      </c>
      <c r="B13" s="11">
        <v>11.78</v>
      </c>
      <c r="C13" s="66"/>
      <c r="D13" s="66"/>
      <c r="E13" s="66"/>
      <c r="F13" s="66"/>
      <c r="G13" s="66"/>
    </row>
    <row r="14" spans="1:7" ht="12.75">
      <c r="A14" s="1" t="s">
        <v>14</v>
      </c>
      <c r="B14" s="11">
        <v>13.35</v>
      </c>
      <c r="C14" s="66"/>
      <c r="D14" s="66"/>
      <c r="E14" s="66"/>
      <c r="F14" s="66"/>
      <c r="G14" s="66"/>
    </row>
    <row r="15" spans="1:7" ht="12.75">
      <c r="A15" s="1" t="s">
        <v>15</v>
      </c>
      <c r="B15" s="11">
        <v>0</v>
      </c>
      <c r="C15" s="66"/>
      <c r="D15" s="66"/>
      <c r="E15" s="66"/>
      <c r="F15" s="66"/>
      <c r="G15" s="66"/>
    </row>
    <row r="16" spans="1:7" ht="12.75">
      <c r="A16" s="1" t="s">
        <v>16</v>
      </c>
      <c r="B16" s="11">
        <v>1.5</v>
      </c>
      <c r="C16" s="66"/>
      <c r="D16" s="66"/>
      <c r="E16" s="66"/>
      <c r="F16" s="66"/>
      <c r="G16" s="66"/>
    </row>
    <row r="17" spans="1:7" ht="12.75">
      <c r="A17" s="1" t="s">
        <v>17</v>
      </c>
      <c r="B17" s="12">
        <v>3.96</v>
      </c>
      <c r="C17" s="66"/>
      <c r="D17" s="66"/>
      <c r="E17" s="66"/>
      <c r="F17" s="66"/>
      <c r="G17" s="66"/>
    </row>
    <row r="18" spans="1:7" ht="12.75">
      <c r="A18" t="s">
        <v>2</v>
      </c>
      <c r="B18" s="2">
        <f>SUM(B7:B17)</f>
        <v>148.04000000000002</v>
      </c>
      <c r="C18" s="66"/>
      <c r="D18" s="66"/>
      <c r="E18" s="66"/>
      <c r="F18" s="66"/>
      <c r="G18" s="66"/>
    </row>
    <row r="19" spans="2:7" ht="12.75">
      <c r="B19" s="2"/>
      <c r="C19" s="66"/>
      <c r="D19" s="66"/>
      <c r="E19" s="66"/>
      <c r="F19" s="66"/>
      <c r="G19" s="66"/>
    </row>
    <row r="20" spans="1:7" ht="12.75">
      <c r="A20" t="s">
        <v>3</v>
      </c>
      <c r="B20" s="2"/>
      <c r="C20" s="66"/>
      <c r="D20" s="66"/>
      <c r="E20" s="66"/>
      <c r="F20" s="66"/>
      <c r="G20" s="66"/>
    </row>
    <row r="21" spans="1:7" ht="12.75">
      <c r="A21" s="1" t="s">
        <v>18</v>
      </c>
      <c r="B21" s="7">
        <v>5.1</v>
      </c>
      <c r="C21" s="66"/>
      <c r="D21" s="66"/>
      <c r="E21" s="66"/>
      <c r="F21" s="66"/>
      <c r="G21" s="66"/>
    </row>
    <row r="22" spans="1:7" ht="12.75">
      <c r="A22" s="1" t="s">
        <v>19</v>
      </c>
      <c r="B22" s="7">
        <v>15.64</v>
      </c>
      <c r="C22" s="66"/>
      <c r="D22" s="66"/>
      <c r="E22" s="66"/>
      <c r="F22" s="66"/>
      <c r="G22" s="66"/>
    </row>
    <row r="23" spans="1:7" ht="12.75">
      <c r="A23" s="1" t="s">
        <v>20</v>
      </c>
      <c r="B23" s="7">
        <v>9.21</v>
      </c>
      <c r="C23" s="66"/>
      <c r="D23" s="66"/>
      <c r="E23" s="66"/>
      <c r="F23" s="66"/>
      <c r="G23" s="66"/>
    </row>
    <row r="24" spans="1:7" ht="12.75">
      <c r="A24" s="1" t="s">
        <v>21</v>
      </c>
      <c r="B24" s="8">
        <v>42.8</v>
      </c>
      <c r="C24" s="66"/>
      <c r="D24" s="66"/>
      <c r="E24" s="66"/>
      <c r="F24" s="66"/>
      <c r="G24" s="66"/>
    </row>
    <row r="25" spans="1:7" ht="12.75">
      <c r="A25" t="s">
        <v>4</v>
      </c>
      <c r="B25" s="2">
        <f>SUM(B21:B24)</f>
        <v>72.75</v>
      </c>
      <c r="C25" s="66"/>
      <c r="D25" s="66"/>
      <c r="E25" s="66"/>
      <c r="F25" s="66"/>
      <c r="G25" s="66"/>
    </row>
    <row r="26" spans="2:7" ht="12.75" customHeight="1">
      <c r="B26" s="2"/>
      <c r="C26" s="66"/>
      <c r="D26" s="66"/>
      <c r="E26" s="66"/>
      <c r="F26" s="66"/>
      <c r="G26" s="66"/>
    </row>
    <row r="27" spans="1:7" ht="12.75">
      <c r="A27" t="s">
        <v>5</v>
      </c>
      <c r="B27" s="2">
        <f>B18+B25</f>
        <v>220.79000000000002</v>
      </c>
      <c r="C27" s="66"/>
      <c r="D27" s="66"/>
      <c r="E27" s="66"/>
      <c r="F27" s="66"/>
      <c r="G27" s="66"/>
    </row>
    <row r="28" spans="2:7" ht="12.75" customHeight="1">
      <c r="B28" s="2"/>
      <c r="C28" s="66"/>
      <c r="D28" s="66"/>
      <c r="E28" s="66"/>
      <c r="F28" s="66"/>
      <c r="G28" s="66"/>
    </row>
    <row r="29" spans="1:7" ht="12.75">
      <c r="A29" t="s">
        <v>33</v>
      </c>
      <c r="B29" s="2">
        <f>B4-B27</f>
        <v>17.889999999999986</v>
      </c>
      <c r="C29" s="66"/>
      <c r="D29" s="66"/>
      <c r="E29" s="66"/>
      <c r="F29" s="66"/>
      <c r="G29" s="66"/>
    </row>
    <row r="30" spans="2:7" ht="12.75" customHeight="1">
      <c r="B30" s="2"/>
      <c r="C30" s="66"/>
      <c r="D30" s="66"/>
      <c r="E30" s="66"/>
      <c r="F30" s="66"/>
      <c r="G30" s="66"/>
    </row>
    <row r="31" spans="1:7" ht="12.75">
      <c r="A31" t="s">
        <v>6</v>
      </c>
      <c r="B31" s="31" t="s">
        <v>7</v>
      </c>
      <c r="C31" s="66"/>
      <c r="D31" s="66"/>
      <c r="E31" s="66"/>
      <c r="F31" s="66"/>
      <c r="G31" s="66"/>
    </row>
    <row r="32" spans="1:7" ht="12.75">
      <c r="A32" s="1" t="s">
        <v>22</v>
      </c>
      <c r="B32" s="2">
        <f>B18/B2</f>
        <v>3.7958974358974364</v>
      </c>
      <c r="C32" s="66"/>
      <c r="D32" s="66"/>
      <c r="E32" s="66"/>
      <c r="F32" s="66"/>
      <c r="G32" s="66"/>
    </row>
    <row r="33" spans="1:7" ht="12.75">
      <c r="A33" t="s">
        <v>23</v>
      </c>
      <c r="B33" s="2">
        <f>B25/B2</f>
        <v>1.8653846153846154</v>
      </c>
      <c r="C33" s="66"/>
      <c r="D33" s="66"/>
      <c r="E33" s="66"/>
      <c r="F33" s="66"/>
      <c r="G33" s="66"/>
    </row>
    <row r="34" spans="1:7" ht="12.75">
      <c r="A34" t="s">
        <v>27</v>
      </c>
      <c r="B34" s="2">
        <f>B27/B2</f>
        <v>5.661282051282051</v>
      </c>
      <c r="C34" s="66"/>
      <c r="D34" s="66"/>
      <c r="E34" s="66"/>
      <c r="F34" s="66"/>
      <c r="G34" s="66"/>
    </row>
  </sheetData>
  <sheetProtection sheet="1" objects="1" scenarios="1" selectLockedCells="1"/>
  <mergeCells count="34">
    <mergeCell ref="C6:G6"/>
    <mergeCell ref="C7:G7"/>
    <mergeCell ref="C8:G8"/>
    <mergeCell ref="C9:G9"/>
    <mergeCell ref="C2:G2"/>
    <mergeCell ref="C3:G3"/>
    <mergeCell ref="C4:G4"/>
    <mergeCell ref="C5:G5"/>
    <mergeCell ref="C14:G14"/>
    <mergeCell ref="C15:G15"/>
    <mergeCell ref="C16:G16"/>
    <mergeCell ref="C17:G17"/>
    <mergeCell ref="C10:G10"/>
    <mergeCell ref="C11:G11"/>
    <mergeCell ref="C12:G12"/>
    <mergeCell ref="C13:G13"/>
    <mergeCell ref="C22:G22"/>
    <mergeCell ref="C23:G23"/>
    <mergeCell ref="C24:G24"/>
    <mergeCell ref="C25:G25"/>
    <mergeCell ref="C18:G18"/>
    <mergeCell ref="C19:G19"/>
    <mergeCell ref="C20:G20"/>
    <mergeCell ref="C21:G21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0" t="s">
        <v>0</v>
      </c>
      <c r="C1" s="67" t="s">
        <v>31</v>
      </c>
      <c r="D1" s="67"/>
      <c r="E1" s="67"/>
      <c r="F1" s="67"/>
      <c r="G1" s="67"/>
    </row>
    <row r="2" spans="1:7" ht="12.75">
      <c r="A2" t="s">
        <v>29</v>
      </c>
      <c r="B2" s="9">
        <v>28</v>
      </c>
      <c r="C2" s="66"/>
      <c r="D2" s="66"/>
      <c r="E2" s="66"/>
      <c r="F2" s="66"/>
      <c r="G2" s="66"/>
    </row>
    <row r="3" spans="1:7" ht="12.75">
      <c r="A3" t="s">
        <v>89</v>
      </c>
      <c r="B3" s="10">
        <v>7.55</v>
      </c>
      <c r="C3" s="66" t="s">
        <v>138</v>
      </c>
      <c r="D3" s="66"/>
      <c r="E3" s="66"/>
      <c r="F3" s="66"/>
      <c r="G3" s="66"/>
    </row>
    <row r="4" spans="1:7" ht="12.75">
      <c r="A4" t="s">
        <v>28</v>
      </c>
      <c r="B4">
        <f>B2*B3</f>
        <v>211.4</v>
      </c>
      <c r="C4" s="66"/>
      <c r="D4" s="66"/>
      <c r="E4" s="66"/>
      <c r="F4" s="66"/>
      <c r="G4" s="66"/>
    </row>
    <row r="5" spans="3:7" ht="12.75">
      <c r="C5" s="66"/>
      <c r="D5" s="66"/>
      <c r="E5" s="66"/>
      <c r="F5" s="66"/>
      <c r="G5" s="66"/>
    </row>
    <row r="6" spans="1:7" ht="12.75">
      <c r="A6" t="s">
        <v>1</v>
      </c>
      <c r="C6" s="66"/>
      <c r="D6" s="66"/>
      <c r="E6" s="66"/>
      <c r="F6" s="66"/>
      <c r="G6" s="66"/>
    </row>
    <row r="7" spans="1:7" ht="12.75">
      <c r="A7" s="1" t="s">
        <v>8</v>
      </c>
      <c r="B7" s="11">
        <v>15.38</v>
      </c>
      <c r="C7" s="66"/>
      <c r="D7" s="66"/>
      <c r="E7" s="66"/>
      <c r="F7" s="66"/>
      <c r="G7" s="66"/>
    </row>
    <row r="8" spans="1:7" ht="12.75">
      <c r="A8" s="1" t="s">
        <v>9</v>
      </c>
      <c r="B8" s="11">
        <v>17</v>
      </c>
      <c r="C8" s="66"/>
      <c r="D8" s="66"/>
      <c r="E8" s="66"/>
      <c r="F8" s="66"/>
      <c r="G8" s="66"/>
    </row>
    <row r="9" spans="1:7" ht="12.75">
      <c r="A9" s="1" t="s">
        <v>24</v>
      </c>
      <c r="B9" s="11">
        <v>5.5</v>
      </c>
      <c r="C9" s="66"/>
      <c r="D9" s="66"/>
      <c r="E9" s="66"/>
      <c r="F9" s="66"/>
      <c r="G9" s="66"/>
    </row>
    <row r="10" spans="1:7" ht="12.75">
      <c r="A10" s="1" t="s">
        <v>10</v>
      </c>
      <c r="B10" s="11">
        <v>0</v>
      </c>
      <c r="C10" s="66"/>
      <c r="D10" s="66"/>
      <c r="E10" s="66"/>
      <c r="F10" s="66"/>
      <c r="G10" s="66"/>
    </row>
    <row r="11" spans="1:7" ht="12.75">
      <c r="A11" s="1" t="s">
        <v>12</v>
      </c>
      <c r="B11" s="11">
        <v>43.09</v>
      </c>
      <c r="C11" s="66"/>
      <c r="D11" s="66"/>
      <c r="E11" s="66"/>
      <c r="F11" s="66"/>
      <c r="G11" s="66"/>
    </row>
    <row r="12" spans="1:7" ht="12.75">
      <c r="A12" s="1" t="s">
        <v>11</v>
      </c>
      <c r="B12" s="11">
        <v>10.8</v>
      </c>
      <c r="C12" s="66"/>
      <c r="D12" s="66"/>
      <c r="E12" s="66"/>
      <c r="F12" s="66"/>
      <c r="G12" s="66"/>
    </row>
    <row r="13" spans="1:7" ht="12.75">
      <c r="A13" s="1" t="s">
        <v>13</v>
      </c>
      <c r="B13" s="11">
        <v>11.26</v>
      </c>
      <c r="C13" s="66"/>
      <c r="D13" s="66"/>
      <c r="E13" s="66"/>
      <c r="F13" s="66"/>
      <c r="G13" s="66"/>
    </row>
    <row r="14" spans="1:7" ht="12.75">
      <c r="A14" s="1" t="s">
        <v>14</v>
      </c>
      <c r="B14" s="11">
        <v>13.01</v>
      </c>
      <c r="C14" s="66"/>
      <c r="D14" s="66"/>
      <c r="E14" s="66"/>
      <c r="F14" s="66"/>
      <c r="G14" s="66"/>
    </row>
    <row r="15" spans="1:7" ht="12.75">
      <c r="A15" s="1" t="s">
        <v>15</v>
      </c>
      <c r="B15" s="11">
        <v>0</v>
      </c>
      <c r="C15" s="66"/>
      <c r="D15" s="66"/>
      <c r="E15" s="66"/>
      <c r="F15" s="66"/>
      <c r="G15" s="66"/>
    </row>
    <row r="16" spans="1:7" ht="12.75">
      <c r="A16" s="1" t="s">
        <v>16</v>
      </c>
      <c r="B16" s="11">
        <v>1.5</v>
      </c>
      <c r="C16" s="66"/>
      <c r="D16" s="66"/>
      <c r="E16" s="66"/>
      <c r="F16" s="66"/>
      <c r="G16" s="66"/>
    </row>
    <row r="17" spans="1:7" ht="12.75">
      <c r="A17" s="1" t="s">
        <v>17</v>
      </c>
      <c r="B17" s="12">
        <v>3.23</v>
      </c>
      <c r="C17" s="66"/>
      <c r="D17" s="66"/>
      <c r="E17" s="66"/>
      <c r="F17" s="66"/>
      <c r="G17" s="66"/>
    </row>
    <row r="18" spans="1:7" ht="12.75">
      <c r="A18" t="s">
        <v>2</v>
      </c>
      <c r="B18" s="2">
        <f>SUM(B7:B17)</f>
        <v>120.77000000000001</v>
      </c>
      <c r="C18" s="66"/>
      <c r="D18" s="66"/>
      <c r="E18" s="66"/>
      <c r="F18" s="66"/>
      <c r="G18" s="66"/>
    </row>
    <row r="19" spans="2:7" ht="12.75">
      <c r="B19" s="2"/>
      <c r="C19" s="66"/>
      <c r="D19" s="66"/>
      <c r="E19" s="66"/>
      <c r="F19" s="66"/>
      <c r="G19" s="66"/>
    </row>
    <row r="20" spans="1:7" ht="12.75">
      <c r="A20" t="s">
        <v>3</v>
      </c>
      <c r="B20" s="2"/>
      <c r="C20" s="66"/>
      <c r="D20" s="66"/>
      <c r="E20" s="66"/>
      <c r="F20" s="66"/>
      <c r="G20" s="66"/>
    </row>
    <row r="21" spans="1:7" ht="12.75">
      <c r="A21" s="1" t="s">
        <v>18</v>
      </c>
      <c r="B21" s="7">
        <v>4.93</v>
      </c>
      <c r="C21" s="66"/>
      <c r="D21" s="66"/>
      <c r="E21" s="66"/>
      <c r="F21" s="66"/>
      <c r="G21" s="66"/>
    </row>
    <row r="22" spans="1:7" ht="12.75">
      <c r="A22" s="1" t="s">
        <v>19</v>
      </c>
      <c r="B22" s="7">
        <v>15.19</v>
      </c>
      <c r="C22" s="66"/>
      <c r="D22" s="66"/>
      <c r="E22" s="66"/>
      <c r="F22" s="66"/>
      <c r="G22" s="66"/>
    </row>
    <row r="23" spans="1:7" ht="12.75">
      <c r="A23" s="1" t="s">
        <v>20</v>
      </c>
      <c r="B23" s="7">
        <v>8.96</v>
      </c>
      <c r="C23" s="66"/>
      <c r="D23" s="66"/>
      <c r="E23" s="66"/>
      <c r="F23" s="66"/>
      <c r="G23" s="66"/>
    </row>
    <row r="24" spans="1:7" ht="12.75">
      <c r="A24" s="1" t="s">
        <v>21</v>
      </c>
      <c r="B24" s="8">
        <v>42.8</v>
      </c>
      <c r="C24" s="66"/>
      <c r="D24" s="66"/>
      <c r="E24" s="66"/>
      <c r="F24" s="66"/>
      <c r="G24" s="66"/>
    </row>
    <row r="25" spans="1:7" ht="12.75">
      <c r="A25" t="s">
        <v>4</v>
      </c>
      <c r="B25" s="2">
        <f>SUM(B21:B24)</f>
        <v>71.88</v>
      </c>
      <c r="C25" s="66"/>
      <c r="D25" s="66"/>
      <c r="E25" s="66"/>
      <c r="F25" s="66"/>
      <c r="G25" s="66"/>
    </row>
    <row r="26" spans="2:7" ht="12.75">
      <c r="B26" s="2"/>
      <c r="C26" s="66"/>
      <c r="D26" s="66"/>
      <c r="E26" s="66"/>
      <c r="F26" s="66"/>
      <c r="G26" s="66"/>
    </row>
    <row r="27" spans="1:7" ht="12.75">
      <c r="A27" t="s">
        <v>5</v>
      </c>
      <c r="B27" s="2">
        <f>B18+B25</f>
        <v>192.65</v>
      </c>
      <c r="C27" s="66"/>
      <c r="D27" s="66"/>
      <c r="E27" s="66"/>
      <c r="F27" s="66"/>
      <c r="G27" s="66"/>
    </row>
    <row r="28" spans="2:7" ht="12.75">
      <c r="B28" s="2"/>
      <c r="C28" s="66"/>
      <c r="D28" s="66"/>
      <c r="E28" s="66"/>
      <c r="F28" s="66"/>
      <c r="G28" s="66"/>
    </row>
    <row r="29" spans="1:7" ht="12.75">
      <c r="A29" t="s">
        <v>33</v>
      </c>
      <c r="B29" s="2">
        <f>B4-B27</f>
        <v>18.75</v>
      </c>
      <c r="C29" s="66"/>
      <c r="D29" s="66"/>
      <c r="E29" s="66"/>
      <c r="F29" s="66"/>
      <c r="G29" s="66"/>
    </row>
    <row r="30" spans="2:7" ht="12.75">
      <c r="B30" s="2"/>
      <c r="C30" s="66"/>
      <c r="D30" s="66"/>
      <c r="E30" s="66"/>
      <c r="F30" s="66"/>
      <c r="G30" s="66"/>
    </row>
    <row r="31" spans="1:7" ht="12.75">
      <c r="A31" t="s">
        <v>6</v>
      </c>
      <c r="B31" s="31" t="s">
        <v>7</v>
      </c>
      <c r="C31" s="66"/>
      <c r="D31" s="66"/>
      <c r="E31" s="66"/>
      <c r="F31" s="66"/>
      <c r="G31" s="66"/>
    </row>
    <row r="32" spans="1:7" ht="12.75">
      <c r="A32" s="1" t="s">
        <v>22</v>
      </c>
      <c r="B32" s="2">
        <f>B18/B2</f>
        <v>4.313214285714286</v>
      </c>
      <c r="C32" s="66"/>
      <c r="D32" s="66"/>
      <c r="E32" s="66"/>
      <c r="F32" s="66"/>
      <c r="G32" s="66"/>
    </row>
    <row r="33" spans="1:7" ht="12.75">
      <c r="A33" t="s">
        <v>23</v>
      </c>
      <c r="B33" s="2">
        <f>B25/B2</f>
        <v>2.567142857142857</v>
      </c>
      <c r="C33" s="66"/>
      <c r="D33" s="66"/>
      <c r="E33" s="66"/>
      <c r="F33" s="66"/>
      <c r="G33" s="66"/>
    </row>
    <row r="34" spans="1:7" ht="12.75">
      <c r="A34" t="s">
        <v>27</v>
      </c>
      <c r="B34" s="2">
        <f>B27/B2</f>
        <v>6.880357142857143</v>
      </c>
      <c r="C34" s="66"/>
      <c r="D34" s="66"/>
      <c r="E34" s="66"/>
      <c r="F34" s="66"/>
      <c r="G34" s="66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0" t="s">
        <v>0</v>
      </c>
      <c r="C1" s="68" t="s">
        <v>31</v>
      </c>
      <c r="D1" s="68"/>
      <c r="E1" s="68"/>
      <c r="F1" s="68"/>
      <c r="G1" s="68"/>
    </row>
    <row r="2" spans="1:7" ht="12.75">
      <c r="A2" t="s">
        <v>29</v>
      </c>
      <c r="B2" s="9">
        <v>58</v>
      </c>
      <c r="C2" s="66"/>
      <c r="D2" s="66"/>
      <c r="E2" s="66"/>
      <c r="F2" s="66"/>
      <c r="G2" s="66"/>
    </row>
    <row r="3" spans="1:7" ht="12.75">
      <c r="A3" t="s">
        <v>89</v>
      </c>
      <c r="B3" s="10">
        <v>4.11</v>
      </c>
      <c r="C3" s="66" t="s">
        <v>139</v>
      </c>
      <c r="D3" s="66"/>
      <c r="E3" s="66"/>
      <c r="F3" s="66"/>
      <c r="G3" s="66"/>
    </row>
    <row r="4" spans="1:7" ht="12.75">
      <c r="A4" t="s">
        <v>28</v>
      </c>
      <c r="B4" s="2">
        <f>B2*B3</f>
        <v>238.38000000000002</v>
      </c>
      <c r="C4" s="66"/>
      <c r="D4" s="66"/>
      <c r="E4" s="66"/>
      <c r="F4" s="66"/>
      <c r="G4" s="66"/>
    </row>
    <row r="5" spans="3:7" ht="12.75">
      <c r="C5" s="66"/>
      <c r="D5" s="66"/>
      <c r="E5" s="66"/>
      <c r="F5" s="66"/>
      <c r="G5" s="66"/>
    </row>
    <row r="6" spans="1:7" ht="12.75">
      <c r="A6" t="s">
        <v>1</v>
      </c>
      <c r="C6" s="66"/>
      <c r="D6" s="66"/>
      <c r="E6" s="66"/>
      <c r="F6" s="66"/>
      <c r="G6" s="66"/>
    </row>
    <row r="7" spans="1:7" ht="12.75">
      <c r="A7" s="1" t="s">
        <v>8</v>
      </c>
      <c r="B7" s="11">
        <v>11.4</v>
      </c>
      <c r="C7" s="66"/>
      <c r="D7" s="66"/>
      <c r="E7" s="66"/>
      <c r="F7" s="66"/>
      <c r="G7" s="66"/>
    </row>
    <row r="8" spans="1:7" ht="12.75">
      <c r="A8" s="1" t="s">
        <v>9</v>
      </c>
      <c r="B8" s="11">
        <v>14</v>
      </c>
      <c r="C8" s="66"/>
      <c r="D8" s="66"/>
      <c r="E8" s="66"/>
      <c r="F8" s="66"/>
      <c r="G8" s="66"/>
    </row>
    <row r="9" spans="1:7" ht="12.75">
      <c r="A9" s="1" t="s">
        <v>24</v>
      </c>
      <c r="B9" s="11">
        <v>1.5</v>
      </c>
      <c r="C9" s="66"/>
      <c r="D9" s="66"/>
      <c r="E9" s="66"/>
      <c r="F9" s="66"/>
      <c r="G9" s="66"/>
    </row>
    <row r="10" spans="1:7" ht="12.75">
      <c r="A10" s="1" t="s">
        <v>10</v>
      </c>
      <c r="B10" s="11">
        <v>0</v>
      </c>
      <c r="C10" s="66"/>
      <c r="D10" s="66"/>
      <c r="E10" s="66"/>
      <c r="F10" s="66"/>
      <c r="G10" s="66"/>
    </row>
    <row r="11" spans="1:7" ht="12.75">
      <c r="A11" s="1" t="s">
        <v>12</v>
      </c>
      <c r="B11" s="11">
        <v>61.33</v>
      </c>
      <c r="C11" s="66"/>
      <c r="D11" s="66"/>
      <c r="E11" s="66"/>
      <c r="F11" s="66"/>
      <c r="G11" s="66"/>
    </row>
    <row r="12" spans="1:7" ht="12.75">
      <c r="A12" s="1" t="s">
        <v>11</v>
      </c>
      <c r="B12" s="11">
        <v>6.7</v>
      </c>
      <c r="C12" s="66"/>
      <c r="D12" s="66"/>
      <c r="E12" s="66"/>
      <c r="F12" s="66"/>
      <c r="G12" s="66"/>
    </row>
    <row r="13" spans="1:7" ht="12.75">
      <c r="A13" s="1" t="s">
        <v>13</v>
      </c>
      <c r="B13" s="11">
        <v>13.48</v>
      </c>
      <c r="C13" s="66"/>
      <c r="D13" s="66"/>
      <c r="E13" s="66"/>
      <c r="F13" s="66"/>
      <c r="G13" s="66"/>
    </row>
    <row r="14" spans="1:7" ht="12.75">
      <c r="A14" s="1" t="s">
        <v>14</v>
      </c>
      <c r="B14" s="11">
        <v>14.53</v>
      </c>
      <c r="C14" s="66"/>
      <c r="D14" s="66"/>
      <c r="E14" s="66"/>
      <c r="F14" s="66"/>
      <c r="G14" s="66"/>
    </row>
    <row r="15" spans="1:7" ht="12.75">
      <c r="A15" s="1" t="s">
        <v>15</v>
      </c>
      <c r="B15" s="11">
        <v>0</v>
      </c>
      <c r="C15" s="66"/>
      <c r="D15" s="66"/>
      <c r="E15" s="66"/>
      <c r="F15" s="66"/>
      <c r="G15" s="66"/>
    </row>
    <row r="16" spans="1:7" ht="12.75">
      <c r="A16" s="1" t="s">
        <v>16</v>
      </c>
      <c r="B16" s="11">
        <v>1.5</v>
      </c>
      <c r="C16" s="66"/>
      <c r="D16" s="66"/>
      <c r="E16" s="66"/>
      <c r="F16" s="66"/>
      <c r="G16" s="66"/>
    </row>
    <row r="17" spans="1:7" ht="12.75">
      <c r="A17" s="1" t="s">
        <v>17</v>
      </c>
      <c r="B17" s="12">
        <v>3.42</v>
      </c>
      <c r="C17" s="66"/>
      <c r="D17" s="66"/>
      <c r="E17" s="66"/>
      <c r="F17" s="66"/>
      <c r="G17" s="66"/>
    </row>
    <row r="18" spans="1:7" ht="12.75">
      <c r="A18" t="s">
        <v>2</v>
      </c>
      <c r="B18" s="2">
        <f>SUM(B7:B17)</f>
        <v>127.86</v>
      </c>
      <c r="C18" s="66"/>
      <c r="D18" s="66"/>
      <c r="E18" s="66"/>
      <c r="F18" s="66"/>
      <c r="G18" s="66"/>
    </row>
    <row r="19" spans="2:7" ht="12.75">
      <c r="B19" s="2"/>
      <c r="C19" s="66"/>
      <c r="D19" s="66"/>
      <c r="E19" s="66"/>
      <c r="F19" s="66"/>
      <c r="G19" s="66"/>
    </row>
    <row r="20" spans="1:7" ht="12.75">
      <c r="A20" t="s">
        <v>3</v>
      </c>
      <c r="B20" s="2"/>
      <c r="C20" s="66"/>
      <c r="D20" s="66"/>
      <c r="E20" s="66"/>
      <c r="F20" s="66"/>
      <c r="G20" s="66"/>
    </row>
    <row r="21" spans="1:7" ht="12.75">
      <c r="A21" s="1" t="s">
        <v>18</v>
      </c>
      <c r="B21" s="7">
        <v>5.64</v>
      </c>
      <c r="C21" s="66"/>
      <c r="D21" s="66"/>
      <c r="E21" s="66"/>
      <c r="F21" s="66"/>
      <c r="G21" s="66"/>
    </row>
    <row r="22" spans="1:7" ht="12.75">
      <c r="A22" s="1" t="s">
        <v>19</v>
      </c>
      <c r="B22" s="7">
        <v>17.36</v>
      </c>
      <c r="C22" s="66"/>
      <c r="D22" s="66"/>
      <c r="E22" s="66"/>
      <c r="F22" s="66"/>
      <c r="G22" s="66"/>
    </row>
    <row r="23" spans="1:7" ht="12.75">
      <c r="A23" s="1" t="s">
        <v>20</v>
      </c>
      <c r="B23" s="7">
        <v>10.44</v>
      </c>
      <c r="C23" s="66"/>
      <c r="D23" s="66"/>
      <c r="E23" s="66"/>
      <c r="F23" s="66"/>
      <c r="G23" s="66"/>
    </row>
    <row r="24" spans="1:7" ht="12.75">
      <c r="A24" s="1" t="s">
        <v>21</v>
      </c>
      <c r="B24" s="8">
        <v>42.8</v>
      </c>
      <c r="C24" s="66"/>
      <c r="D24" s="66"/>
      <c r="E24" s="66"/>
      <c r="F24" s="66"/>
      <c r="G24" s="66"/>
    </row>
    <row r="25" spans="1:7" ht="12.75">
      <c r="A25" t="s">
        <v>4</v>
      </c>
      <c r="B25" s="2">
        <f>SUM(B21:B24)</f>
        <v>76.24</v>
      </c>
      <c r="C25" s="66"/>
      <c r="D25" s="66"/>
      <c r="E25" s="66"/>
      <c r="F25" s="66"/>
      <c r="G25" s="66"/>
    </row>
    <row r="26" spans="2:7" ht="12.75">
      <c r="B26" s="2"/>
      <c r="C26" s="66"/>
      <c r="D26" s="66"/>
      <c r="E26" s="66"/>
      <c r="F26" s="66"/>
      <c r="G26" s="66"/>
    </row>
    <row r="27" spans="1:7" ht="12.75">
      <c r="A27" t="s">
        <v>5</v>
      </c>
      <c r="B27" s="2">
        <f>B18+B25</f>
        <v>204.1</v>
      </c>
      <c r="C27" s="66"/>
      <c r="D27" s="66"/>
      <c r="E27" s="66"/>
      <c r="F27" s="66"/>
      <c r="G27" s="66"/>
    </row>
    <row r="28" spans="2:7" ht="12.75">
      <c r="B28" s="2"/>
      <c r="C28" s="66"/>
      <c r="D28" s="66"/>
      <c r="E28" s="66"/>
      <c r="F28" s="66"/>
      <c r="G28" s="66"/>
    </row>
    <row r="29" spans="1:7" ht="12.75">
      <c r="A29" t="s">
        <v>33</v>
      </c>
      <c r="B29" s="2">
        <f>B4-B27</f>
        <v>34.28000000000003</v>
      </c>
      <c r="C29" s="66"/>
      <c r="D29" s="66"/>
      <c r="E29" s="66"/>
      <c r="F29" s="66"/>
      <c r="G29" s="66"/>
    </row>
    <row r="30" spans="2:7" ht="12.75">
      <c r="B30" s="2"/>
      <c r="C30" s="66"/>
      <c r="D30" s="66"/>
      <c r="E30" s="66"/>
      <c r="F30" s="66"/>
      <c r="G30" s="66"/>
    </row>
    <row r="31" spans="1:7" ht="12.75">
      <c r="A31" t="s">
        <v>6</v>
      </c>
      <c r="B31" s="31" t="s">
        <v>7</v>
      </c>
      <c r="C31" s="66"/>
      <c r="D31" s="66"/>
      <c r="E31" s="66"/>
      <c r="F31" s="66"/>
      <c r="G31" s="66"/>
    </row>
    <row r="32" spans="1:7" ht="12.75">
      <c r="A32" s="1" t="s">
        <v>22</v>
      </c>
      <c r="B32" s="2">
        <f>B18/B2</f>
        <v>2.2044827586206894</v>
      </c>
      <c r="C32" s="66"/>
      <c r="D32" s="66"/>
      <c r="E32" s="66"/>
      <c r="F32" s="66"/>
      <c r="G32" s="66"/>
    </row>
    <row r="33" spans="1:7" ht="12.75">
      <c r="A33" t="s">
        <v>23</v>
      </c>
      <c r="B33" s="2">
        <f>B25/B2</f>
        <v>1.3144827586206895</v>
      </c>
      <c r="C33" s="66"/>
      <c r="D33" s="66"/>
      <c r="E33" s="66"/>
      <c r="F33" s="66"/>
      <c r="G33" s="66"/>
    </row>
    <row r="34" spans="1:7" ht="12.75">
      <c r="A34" t="s">
        <v>27</v>
      </c>
      <c r="B34" s="2">
        <f>B27/B2</f>
        <v>3.518965517241379</v>
      </c>
      <c r="C34" s="66"/>
      <c r="D34" s="66"/>
      <c r="E34" s="66"/>
      <c r="F34" s="66"/>
      <c r="G34" s="66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30" t="s">
        <v>0</v>
      </c>
      <c r="C1" s="68" t="s">
        <v>31</v>
      </c>
      <c r="D1" s="68"/>
      <c r="E1" s="68"/>
      <c r="F1" s="68"/>
      <c r="G1" s="68"/>
    </row>
    <row r="2" spans="1:7" ht="12.75">
      <c r="A2" t="s">
        <v>29</v>
      </c>
      <c r="B2" s="9">
        <v>101</v>
      </c>
      <c r="C2" s="66"/>
      <c r="D2" s="66"/>
      <c r="E2" s="66"/>
      <c r="F2" s="66"/>
      <c r="G2" s="66"/>
    </row>
    <row r="3" spans="1:7" ht="12.75">
      <c r="A3" t="s">
        <v>89</v>
      </c>
      <c r="B3" s="10">
        <v>3.4</v>
      </c>
      <c r="C3" s="66"/>
      <c r="D3" s="66"/>
      <c r="E3" s="66"/>
      <c r="F3" s="66"/>
      <c r="G3" s="66"/>
    </row>
    <row r="4" spans="1:7" ht="12.75">
      <c r="A4" t="s">
        <v>28</v>
      </c>
      <c r="B4">
        <f>B2*B3</f>
        <v>343.4</v>
      </c>
      <c r="C4" s="66"/>
      <c r="D4" s="66"/>
      <c r="E4" s="66"/>
      <c r="F4" s="66"/>
      <c r="G4" s="66"/>
    </row>
    <row r="5" spans="3:7" ht="12.75">
      <c r="C5" s="66"/>
      <c r="D5" s="66"/>
      <c r="E5" s="66"/>
      <c r="F5" s="66"/>
      <c r="G5" s="66"/>
    </row>
    <row r="6" spans="1:7" ht="12.75">
      <c r="A6" t="s">
        <v>1</v>
      </c>
      <c r="C6" s="66"/>
      <c r="D6" s="66"/>
      <c r="E6" s="66"/>
      <c r="F6" s="66"/>
      <c r="G6" s="66"/>
    </row>
    <row r="7" spans="1:7" ht="12.75">
      <c r="A7" s="1" t="s">
        <v>8</v>
      </c>
      <c r="B7" s="11">
        <v>62.65</v>
      </c>
      <c r="C7" s="66"/>
      <c r="D7" s="66"/>
      <c r="E7" s="66"/>
      <c r="F7" s="66"/>
      <c r="G7" s="66"/>
    </row>
    <row r="8" spans="1:7" ht="12.75">
      <c r="A8" s="1" t="s">
        <v>9</v>
      </c>
      <c r="B8" s="11">
        <v>17</v>
      </c>
      <c r="C8" s="66"/>
      <c r="D8" s="66"/>
      <c r="E8" s="66"/>
      <c r="F8" s="66"/>
      <c r="G8" s="66"/>
    </row>
    <row r="9" spans="1:7" ht="12.75">
      <c r="A9" s="1" t="s">
        <v>24</v>
      </c>
      <c r="B9" s="11">
        <v>0</v>
      </c>
      <c r="C9" s="66"/>
      <c r="D9" s="66"/>
      <c r="E9" s="66"/>
      <c r="F9" s="66"/>
      <c r="G9" s="66"/>
    </row>
    <row r="10" spans="1:7" ht="12.75">
      <c r="A10" s="1" t="s">
        <v>10</v>
      </c>
      <c r="B10" s="11">
        <v>0</v>
      </c>
      <c r="C10" s="66"/>
      <c r="D10" s="66"/>
      <c r="E10" s="66"/>
      <c r="F10" s="66"/>
      <c r="G10" s="66"/>
    </row>
    <row r="11" spans="1:7" ht="12.75">
      <c r="A11" s="1" t="s">
        <v>12</v>
      </c>
      <c r="B11" s="11">
        <v>96.34</v>
      </c>
      <c r="C11" s="66"/>
      <c r="D11" s="66"/>
      <c r="E11" s="66"/>
      <c r="F11" s="66"/>
      <c r="G11" s="66"/>
    </row>
    <row r="12" spans="1:7" ht="12.75">
      <c r="A12" s="1" t="s">
        <v>11</v>
      </c>
      <c r="B12" s="11">
        <v>23</v>
      </c>
      <c r="C12" s="66"/>
      <c r="D12" s="66"/>
      <c r="E12" s="66"/>
      <c r="F12" s="66"/>
      <c r="G12" s="66"/>
    </row>
    <row r="13" spans="1:7" ht="12.75">
      <c r="A13" s="1" t="s">
        <v>13</v>
      </c>
      <c r="B13" s="11">
        <v>17.51</v>
      </c>
      <c r="C13" s="66"/>
      <c r="D13" s="66"/>
      <c r="E13" s="66"/>
      <c r="F13" s="66"/>
      <c r="G13" s="66"/>
    </row>
    <row r="14" spans="1:7" ht="12.75">
      <c r="A14" s="1" t="s">
        <v>14</v>
      </c>
      <c r="B14" s="11">
        <v>18.05</v>
      </c>
      <c r="C14" s="66"/>
      <c r="D14" s="66"/>
      <c r="E14" s="66"/>
      <c r="F14" s="66"/>
      <c r="G14" s="66"/>
    </row>
    <row r="15" spans="1:7" ht="12.75">
      <c r="A15" s="1" t="s">
        <v>15</v>
      </c>
      <c r="B15" s="11">
        <v>20.2</v>
      </c>
      <c r="C15" s="66"/>
      <c r="D15" s="66"/>
      <c r="E15" s="66"/>
      <c r="F15" s="66"/>
      <c r="G15" s="66"/>
    </row>
    <row r="16" spans="1:7" ht="12.75">
      <c r="A16" s="1" t="s">
        <v>16</v>
      </c>
      <c r="B16" s="11">
        <v>1.5</v>
      </c>
      <c r="C16" s="66"/>
      <c r="D16" s="66"/>
      <c r="E16" s="66"/>
      <c r="F16" s="66"/>
      <c r="G16" s="66"/>
    </row>
    <row r="17" spans="1:7" ht="12.75">
      <c r="A17" s="1" t="s">
        <v>17</v>
      </c>
      <c r="B17" s="12">
        <v>7.05</v>
      </c>
      <c r="C17" s="66"/>
      <c r="D17" s="66"/>
      <c r="E17" s="66"/>
      <c r="F17" s="66"/>
      <c r="G17" s="66"/>
    </row>
    <row r="18" spans="1:7" ht="12.75">
      <c r="A18" t="s">
        <v>2</v>
      </c>
      <c r="B18" s="2">
        <f>SUM(B7:B17)</f>
        <v>263.3</v>
      </c>
      <c r="C18" s="66"/>
      <c r="D18" s="66"/>
      <c r="E18" s="66"/>
      <c r="F18" s="66"/>
      <c r="G18" s="66"/>
    </row>
    <row r="19" spans="2:7" ht="12.75">
      <c r="B19" s="2"/>
      <c r="C19" s="66"/>
      <c r="D19" s="66"/>
      <c r="E19" s="66"/>
      <c r="F19" s="66"/>
      <c r="G19" s="66"/>
    </row>
    <row r="20" spans="1:7" ht="12.75">
      <c r="A20" t="s">
        <v>3</v>
      </c>
      <c r="B20" s="2"/>
      <c r="C20" s="66"/>
      <c r="D20" s="66"/>
      <c r="E20" s="66"/>
      <c r="F20" s="66"/>
      <c r="G20" s="66"/>
    </row>
    <row r="21" spans="1:7" ht="12.75">
      <c r="A21" s="1" t="s">
        <v>18</v>
      </c>
      <c r="B21" s="7">
        <v>7.21</v>
      </c>
      <c r="C21" s="66"/>
      <c r="D21" s="66"/>
      <c r="E21" s="66"/>
      <c r="F21" s="66"/>
      <c r="G21" s="66"/>
    </row>
    <row r="22" spans="1:7" ht="12.75">
      <c r="A22" s="1" t="s">
        <v>19</v>
      </c>
      <c r="B22" s="7">
        <v>24.98</v>
      </c>
      <c r="C22" s="66"/>
      <c r="D22" s="66"/>
      <c r="E22" s="66"/>
      <c r="F22" s="66"/>
      <c r="G22" s="66"/>
    </row>
    <row r="23" spans="1:7" ht="12.75">
      <c r="A23" s="1" t="s">
        <v>20</v>
      </c>
      <c r="B23" s="7">
        <v>14.61</v>
      </c>
      <c r="C23" s="66"/>
      <c r="D23" s="66"/>
      <c r="E23" s="66"/>
      <c r="F23" s="66"/>
      <c r="G23" s="66"/>
    </row>
    <row r="24" spans="1:7" ht="12.75">
      <c r="A24" s="1" t="s">
        <v>21</v>
      </c>
      <c r="B24" s="8">
        <v>42.8</v>
      </c>
      <c r="C24" s="66"/>
      <c r="D24" s="66"/>
      <c r="E24" s="66"/>
      <c r="F24" s="66"/>
      <c r="G24" s="66"/>
    </row>
    <row r="25" spans="1:7" ht="12.75">
      <c r="A25" t="s">
        <v>4</v>
      </c>
      <c r="B25" s="2">
        <f>SUM(B21:B24)</f>
        <v>89.6</v>
      </c>
      <c r="C25" s="66"/>
      <c r="D25" s="66"/>
      <c r="E25" s="66"/>
      <c r="F25" s="66"/>
      <c r="G25" s="66"/>
    </row>
    <row r="26" spans="2:7" ht="12.75">
      <c r="B26" s="2"/>
      <c r="C26" s="66"/>
      <c r="D26" s="66"/>
      <c r="E26" s="66"/>
      <c r="F26" s="66"/>
      <c r="G26" s="66"/>
    </row>
    <row r="27" spans="1:7" ht="12.75">
      <c r="A27" t="s">
        <v>5</v>
      </c>
      <c r="B27" s="2">
        <f>B18+B25</f>
        <v>352.9</v>
      </c>
      <c r="C27" s="66"/>
      <c r="D27" s="66"/>
      <c r="E27" s="66"/>
      <c r="F27" s="66"/>
      <c r="G27" s="66"/>
    </row>
    <row r="28" spans="2:7" ht="12.75">
      <c r="B28" s="2"/>
      <c r="C28" s="66"/>
      <c r="D28" s="66"/>
      <c r="E28" s="66"/>
      <c r="F28" s="66"/>
      <c r="G28" s="66"/>
    </row>
    <row r="29" spans="1:7" ht="12.75">
      <c r="A29" t="s">
        <v>33</v>
      </c>
      <c r="B29" s="2">
        <f>B4-B27</f>
        <v>-9.5</v>
      </c>
      <c r="C29" s="66"/>
      <c r="D29" s="66"/>
      <c r="E29" s="66"/>
      <c r="F29" s="66"/>
      <c r="G29" s="66"/>
    </row>
    <row r="30" spans="2:7" ht="12.75">
      <c r="B30" s="2"/>
      <c r="C30" s="66"/>
      <c r="D30" s="66"/>
      <c r="E30" s="66"/>
      <c r="F30" s="66"/>
      <c r="G30" s="66"/>
    </row>
    <row r="31" spans="1:7" ht="12.75">
      <c r="A31" t="s">
        <v>6</v>
      </c>
      <c r="B31" s="31" t="s">
        <v>7</v>
      </c>
      <c r="C31" s="66"/>
      <c r="D31" s="66"/>
      <c r="E31" s="66"/>
      <c r="F31" s="66"/>
      <c r="G31" s="66"/>
    </row>
    <row r="32" spans="1:7" ht="12.75">
      <c r="A32" s="1" t="s">
        <v>22</v>
      </c>
      <c r="B32" s="2">
        <f>B18/B2</f>
        <v>2.606930693069307</v>
      </c>
      <c r="C32" s="66"/>
      <c r="D32" s="66"/>
      <c r="E32" s="66"/>
      <c r="F32" s="66"/>
      <c r="G32" s="66"/>
    </row>
    <row r="33" spans="1:7" ht="12.75">
      <c r="A33" t="s">
        <v>23</v>
      </c>
      <c r="B33" s="2">
        <f>B25/B2</f>
        <v>0.887128712871287</v>
      </c>
      <c r="C33" s="66"/>
      <c r="D33" s="66"/>
      <c r="E33" s="66"/>
      <c r="F33" s="66"/>
      <c r="G33" s="66"/>
    </row>
    <row r="34" spans="1:7" ht="12.75">
      <c r="A34" t="s">
        <v>27</v>
      </c>
      <c r="B34" s="2">
        <f>B27/B2</f>
        <v>3.494059405940594</v>
      </c>
      <c r="C34" s="66"/>
      <c r="D34" s="66"/>
      <c r="E34" s="66"/>
      <c r="F34" s="66"/>
      <c r="G34" s="66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0" t="s">
        <v>0</v>
      </c>
      <c r="C1" s="68" t="s">
        <v>31</v>
      </c>
      <c r="D1" s="68"/>
      <c r="E1" s="68"/>
      <c r="F1" s="68"/>
      <c r="G1" s="68"/>
    </row>
    <row r="2" spans="1:7" ht="12.75">
      <c r="A2" t="s">
        <v>29</v>
      </c>
      <c r="B2" s="9">
        <v>31</v>
      </c>
      <c r="C2" s="66"/>
      <c r="D2" s="66"/>
      <c r="E2" s="66"/>
      <c r="F2" s="66"/>
      <c r="G2" s="66"/>
    </row>
    <row r="3" spans="1:7" ht="12.75">
      <c r="A3" t="s">
        <v>89</v>
      </c>
      <c r="B3" s="12">
        <v>8.2</v>
      </c>
      <c r="C3" s="66"/>
      <c r="D3" s="66"/>
      <c r="E3" s="66"/>
      <c r="F3" s="66"/>
      <c r="G3" s="66"/>
    </row>
    <row r="4" spans="1:7" ht="12.75">
      <c r="A4" t="s">
        <v>28</v>
      </c>
      <c r="B4" s="2">
        <f>B2*B3</f>
        <v>254.2</v>
      </c>
      <c r="C4" s="66"/>
      <c r="D4" s="66"/>
      <c r="E4" s="66"/>
      <c r="F4" s="66"/>
      <c r="G4" s="66"/>
    </row>
    <row r="5" spans="3:7" ht="12.75">
      <c r="C5" s="66"/>
      <c r="D5" s="66"/>
      <c r="E5" s="66"/>
      <c r="F5" s="66"/>
      <c r="G5" s="66"/>
    </row>
    <row r="6" spans="1:7" ht="12.75">
      <c r="A6" t="s">
        <v>1</v>
      </c>
      <c r="C6" s="66"/>
      <c r="D6" s="66"/>
      <c r="E6" s="66"/>
      <c r="F6" s="66"/>
      <c r="G6" s="66"/>
    </row>
    <row r="7" spans="1:7" ht="12.75">
      <c r="A7" s="1" t="s">
        <v>8</v>
      </c>
      <c r="B7" s="11">
        <v>46.56</v>
      </c>
      <c r="C7" s="66"/>
      <c r="D7" s="66"/>
      <c r="E7" s="66"/>
      <c r="F7" s="66"/>
      <c r="G7" s="66"/>
    </row>
    <row r="8" spans="1:7" ht="12.75">
      <c r="A8" s="1" t="s">
        <v>9</v>
      </c>
      <c r="B8" s="11">
        <v>17</v>
      </c>
      <c r="C8" s="66"/>
      <c r="D8" s="66"/>
      <c r="E8" s="66"/>
      <c r="F8" s="66"/>
      <c r="G8" s="66"/>
    </row>
    <row r="9" spans="1:7" ht="12.75">
      <c r="A9" s="1" t="s">
        <v>24</v>
      </c>
      <c r="B9" s="11">
        <v>0</v>
      </c>
      <c r="C9" s="66"/>
      <c r="D9" s="66"/>
      <c r="E9" s="66"/>
      <c r="F9" s="66"/>
      <c r="G9" s="66"/>
    </row>
    <row r="10" spans="1:7" ht="12.75">
      <c r="A10" s="1" t="s">
        <v>10</v>
      </c>
      <c r="B10" s="11">
        <v>8</v>
      </c>
      <c r="C10" s="66"/>
      <c r="D10" s="66"/>
      <c r="E10" s="66"/>
      <c r="F10" s="66"/>
      <c r="G10" s="66"/>
    </row>
    <row r="11" spans="1:7" ht="12.75">
      <c r="A11" s="1" t="s">
        <v>12</v>
      </c>
      <c r="B11" s="11">
        <v>11.44</v>
      </c>
      <c r="C11" s="66"/>
      <c r="D11" s="66"/>
      <c r="E11" s="66"/>
      <c r="F11" s="66"/>
      <c r="G11" s="66"/>
    </row>
    <row r="12" spans="1:7" ht="12.75">
      <c r="A12" s="1" t="s">
        <v>11</v>
      </c>
      <c r="B12" s="11">
        <v>10.8</v>
      </c>
      <c r="C12" s="66"/>
      <c r="D12" s="66"/>
      <c r="E12" s="66"/>
      <c r="F12" s="66"/>
      <c r="G12" s="66"/>
    </row>
    <row r="13" spans="1:7" ht="12.75">
      <c r="A13" s="1" t="s">
        <v>13</v>
      </c>
      <c r="B13" s="11">
        <v>10.67</v>
      </c>
      <c r="C13" s="66"/>
      <c r="D13" s="66"/>
      <c r="E13" s="66"/>
      <c r="F13" s="66"/>
      <c r="G13" s="66"/>
    </row>
    <row r="14" spans="1:7" ht="12.75">
      <c r="A14" s="1" t="s">
        <v>14</v>
      </c>
      <c r="B14" s="11">
        <v>13.66</v>
      </c>
      <c r="C14" s="66"/>
      <c r="D14" s="66"/>
      <c r="E14" s="66"/>
      <c r="F14" s="66"/>
      <c r="G14" s="66"/>
    </row>
    <row r="15" spans="1:7" ht="12.75">
      <c r="A15" s="1" t="s">
        <v>15</v>
      </c>
      <c r="B15" s="11">
        <v>0</v>
      </c>
      <c r="C15" s="66"/>
      <c r="D15" s="66"/>
      <c r="E15" s="66"/>
      <c r="F15" s="66"/>
      <c r="G15" s="66"/>
    </row>
    <row r="16" spans="1:7" ht="12.75">
      <c r="A16" s="1" t="s">
        <v>16</v>
      </c>
      <c r="B16" s="11">
        <v>6</v>
      </c>
      <c r="C16" s="66"/>
      <c r="D16" s="66"/>
      <c r="E16" s="66"/>
      <c r="F16" s="66"/>
      <c r="G16" s="66"/>
    </row>
    <row r="17" spans="1:7" ht="12.75">
      <c r="A17" s="1" t="s">
        <v>17</v>
      </c>
      <c r="B17" s="12">
        <v>3.41</v>
      </c>
      <c r="C17" s="66"/>
      <c r="D17" s="66"/>
      <c r="E17" s="66"/>
      <c r="F17" s="66"/>
      <c r="G17" s="66"/>
    </row>
    <row r="18" spans="1:7" ht="12.75">
      <c r="A18" t="s">
        <v>2</v>
      </c>
      <c r="B18" s="2">
        <f>SUM(B7:B17)</f>
        <v>127.53999999999999</v>
      </c>
      <c r="C18" s="66"/>
      <c r="D18" s="66"/>
      <c r="E18" s="66"/>
      <c r="F18" s="66"/>
      <c r="G18" s="66"/>
    </row>
    <row r="19" spans="2:7" ht="12.75">
      <c r="B19" s="2"/>
      <c r="C19" s="66"/>
      <c r="D19" s="66"/>
      <c r="E19" s="66"/>
      <c r="F19" s="66"/>
      <c r="G19" s="66"/>
    </row>
    <row r="20" spans="1:7" ht="12.75">
      <c r="A20" t="s">
        <v>3</v>
      </c>
      <c r="B20" s="2"/>
      <c r="C20" s="66"/>
      <c r="D20" s="66"/>
      <c r="E20" s="66"/>
      <c r="F20" s="66"/>
      <c r="G20" s="66"/>
    </row>
    <row r="21" spans="1:7" ht="12.75">
      <c r="A21" s="1" t="s">
        <v>18</v>
      </c>
      <c r="B21" s="7">
        <v>5.05</v>
      </c>
      <c r="C21" s="66"/>
      <c r="D21" s="66"/>
      <c r="E21" s="66"/>
      <c r="F21" s="66"/>
      <c r="G21" s="66"/>
    </row>
    <row r="22" spans="1:7" ht="12.75">
      <c r="A22" s="1" t="s">
        <v>19</v>
      </c>
      <c r="B22" s="7">
        <v>15.97</v>
      </c>
      <c r="C22" s="66"/>
      <c r="D22" s="66"/>
      <c r="E22" s="66"/>
      <c r="F22" s="66"/>
      <c r="G22" s="66"/>
    </row>
    <row r="23" spans="1:7" ht="12.75">
      <c r="A23" s="1" t="s">
        <v>20</v>
      </c>
      <c r="B23" s="7">
        <v>9.28</v>
      </c>
      <c r="C23" s="66"/>
      <c r="D23" s="66"/>
      <c r="E23" s="66"/>
      <c r="F23" s="66"/>
      <c r="G23" s="66"/>
    </row>
    <row r="24" spans="1:7" ht="12.75">
      <c r="A24" s="1" t="s">
        <v>21</v>
      </c>
      <c r="B24" s="8">
        <v>42.8</v>
      </c>
      <c r="C24" s="66"/>
      <c r="D24" s="66"/>
      <c r="E24" s="66"/>
      <c r="F24" s="66"/>
      <c r="G24" s="66"/>
    </row>
    <row r="25" spans="1:7" ht="12.75">
      <c r="A25" t="s">
        <v>4</v>
      </c>
      <c r="B25" s="2">
        <f>SUM(B21:B24)</f>
        <v>73.1</v>
      </c>
      <c r="C25" s="66"/>
      <c r="D25" s="66"/>
      <c r="E25" s="66"/>
      <c r="F25" s="66"/>
      <c r="G25" s="66"/>
    </row>
    <row r="26" spans="2:7" ht="12.75">
      <c r="B26" s="2"/>
      <c r="C26" s="66"/>
      <c r="D26" s="66"/>
      <c r="E26" s="66"/>
      <c r="F26" s="66"/>
      <c r="G26" s="66"/>
    </row>
    <row r="27" spans="1:7" ht="12.75">
      <c r="A27" t="s">
        <v>5</v>
      </c>
      <c r="B27" s="2">
        <f>B18+B25</f>
        <v>200.64</v>
      </c>
      <c r="C27" s="66"/>
      <c r="D27" s="66"/>
      <c r="E27" s="66"/>
      <c r="F27" s="66"/>
      <c r="G27" s="66"/>
    </row>
    <row r="28" spans="2:7" ht="12.75">
      <c r="B28" s="2"/>
      <c r="C28" s="66"/>
      <c r="D28" s="66"/>
      <c r="E28" s="66"/>
      <c r="F28" s="66"/>
      <c r="G28" s="66"/>
    </row>
    <row r="29" spans="1:7" ht="12.75">
      <c r="A29" t="s">
        <v>33</v>
      </c>
      <c r="B29" s="2">
        <f>B4-B27</f>
        <v>53.56</v>
      </c>
      <c r="C29" s="66"/>
      <c r="D29" s="66"/>
      <c r="E29" s="66"/>
      <c r="F29" s="66"/>
      <c r="G29" s="66"/>
    </row>
    <row r="30" spans="2:7" ht="12.75">
      <c r="B30" s="2"/>
      <c r="C30" s="66"/>
      <c r="D30" s="66"/>
      <c r="E30" s="66"/>
      <c r="F30" s="66"/>
      <c r="G30" s="66"/>
    </row>
    <row r="31" spans="1:7" ht="12.75">
      <c r="A31" t="s">
        <v>6</v>
      </c>
      <c r="B31" s="31" t="s">
        <v>7</v>
      </c>
      <c r="C31" s="66"/>
      <c r="D31" s="66"/>
      <c r="E31" s="66"/>
      <c r="F31" s="66"/>
      <c r="G31" s="66"/>
    </row>
    <row r="32" spans="1:7" ht="12.75">
      <c r="A32" s="1" t="s">
        <v>22</v>
      </c>
      <c r="B32" s="2">
        <f>B18/B2</f>
        <v>4.114193548387097</v>
      </c>
      <c r="C32" s="66"/>
      <c r="D32" s="66"/>
      <c r="E32" s="66"/>
      <c r="F32" s="66"/>
      <c r="G32" s="66"/>
    </row>
    <row r="33" spans="1:7" ht="12.75">
      <c r="A33" t="s">
        <v>23</v>
      </c>
      <c r="B33" s="2">
        <f>B25/B2</f>
        <v>2.358064516129032</v>
      </c>
      <c r="C33" s="66"/>
      <c r="D33" s="66"/>
      <c r="E33" s="66"/>
      <c r="F33" s="66"/>
      <c r="G33" s="66"/>
    </row>
    <row r="34" spans="1:7" ht="12.75">
      <c r="A34" t="s">
        <v>27</v>
      </c>
      <c r="B34" s="2">
        <f>B27/B2</f>
        <v>6.4722580645161285</v>
      </c>
      <c r="C34" s="66"/>
      <c r="D34" s="66"/>
      <c r="E34" s="66"/>
      <c r="F34" s="66"/>
      <c r="G34" s="66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0" t="s">
        <v>0</v>
      </c>
      <c r="C1" s="68" t="s">
        <v>31</v>
      </c>
      <c r="D1" s="68"/>
      <c r="E1" s="68"/>
      <c r="F1" s="68"/>
      <c r="G1" s="68"/>
    </row>
    <row r="2" spans="1:7" ht="12.75">
      <c r="A2" t="s">
        <v>29</v>
      </c>
      <c r="B2" s="9">
        <v>1360</v>
      </c>
      <c r="C2" s="66"/>
      <c r="D2" s="66"/>
      <c r="E2" s="66"/>
      <c r="F2" s="66"/>
      <c r="G2" s="66"/>
    </row>
    <row r="3" spans="1:7" ht="12.75">
      <c r="A3" t="s">
        <v>30</v>
      </c>
      <c r="B3" s="10">
        <v>0.24</v>
      </c>
      <c r="C3" s="66"/>
      <c r="D3" s="66"/>
      <c r="E3" s="66"/>
      <c r="F3" s="66"/>
      <c r="G3" s="66"/>
    </row>
    <row r="4" spans="1:7" ht="12.75">
      <c r="A4" t="s">
        <v>28</v>
      </c>
      <c r="B4">
        <f>B2*B3</f>
        <v>326.4</v>
      </c>
      <c r="C4" s="66"/>
      <c r="D4" s="66"/>
      <c r="E4" s="66"/>
      <c r="F4" s="66"/>
      <c r="G4" s="66"/>
    </row>
    <row r="5" spans="3:7" ht="12.75">
      <c r="C5" s="66"/>
      <c r="D5" s="66"/>
      <c r="E5" s="66"/>
      <c r="F5" s="66"/>
      <c r="G5" s="66"/>
    </row>
    <row r="6" spans="1:7" ht="12.75">
      <c r="A6" t="s">
        <v>1</v>
      </c>
      <c r="C6" s="66"/>
      <c r="D6" s="66"/>
      <c r="E6" s="66"/>
      <c r="F6" s="66"/>
      <c r="G6" s="66"/>
    </row>
    <row r="7" spans="1:7" ht="12.75">
      <c r="A7" s="1" t="s">
        <v>8</v>
      </c>
      <c r="B7" s="11">
        <v>42</v>
      </c>
      <c r="C7" s="66"/>
      <c r="D7" s="66"/>
      <c r="E7" s="66"/>
      <c r="F7" s="66"/>
      <c r="G7" s="66"/>
    </row>
    <row r="8" spans="1:7" ht="12.75">
      <c r="A8" s="1" t="s">
        <v>9</v>
      </c>
      <c r="B8" s="11">
        <v>33.3</v>
      </c>
      <c r="C8" s="66"/>
      <c r="D8" s="66"/>
      <c r="E8" s="66"/>
      <c r="F8" s="66"/>
      <c r="G8" s="66"/>
    </row>
    <row r="9" spans="1:7" ht="12.75">
      <c r="A9" s="1" t="s">
        <v>24</v>
      </c>
      <c r="B9" s="11">
        <v>0</v>
      </c>
      <c r="C9" s="66"/>
      <c r="D9" s="66"/>
      <c r="E9" s="66"/>
      <c r="F9" s="66"/>
      <c r="G9" s="66"/>
    </row>
    <row r="10" spans="1:7" ht="12.75">
      <c r="A10" s="1" t="s">
        <v>10</v>
      </c>
      <c r="B10" s="11">
        <v>0</v>
      </c>
      <c r="C10" s="66"/>
      <c r="D10" s="66"/>
      <c r="E10" s="66"/>
      <c r="F10" s="66"/>
      <c r="G10" s="66"/>
    </row>
    <row r="11" spans="1:7" ht="12.75">
      <c r="A11" s="1" t="s">
        <v>12</v>
      </c>
      <c r="B11" s="11">
        <v>30.09</v>
      </c>
      <c r="C11" s="66"/>
      <c r="D11" s="66"/>
      <c r="E11" s="66"/>
      <c r="F11" s="66"/>
      <c r="G11" s="66"/>
    </row>
    <row r="12" spans="1:7" ht="12.75">
      <c r="A12" s="1" t="s">
        <v>11</v>
      </c>
      <c r="B12" s="11">
        <v>19.7</v>
      </c>
      <c r="C12" s="66"/>
      <c r="D12" s="66"/>
      <c r="E12" s="66"/>
      <c r="F12" s="66"/>
      <c r="G12" s="66"/>
    </row>
    <row r="13" spans="1:7" ht="12.75">
      <c r="A13" s="1" t="s">
        <v>13</v>
      </c>
      <c r="B13" s="11">
        <v>13.86</v>
      </c>
      <c r="C13" s="66"/>
      <c r="D13" s="66"/>
      <c r="E13" s="66"/>
      <c r="F13" s="66"/>
      <c r="G13" s="66"/>
    </row>
    <row r="14" spans="1:7" ht="12.75">
      <c r="A14" s="1" t="s">
        <v>14</v>
      </c>
      <c r="B14" s="11">
        <v>16.14</v>
      </c>
      <c r="C14" s="66"/>
      <c r="D14" s="66"/>
      <c r="E14" s="66"/>
      <c r="F14" s="66"/>
      <c r="G14" s="66"/>
    </row>
    <row r="15" spans="1:7" ht="12.75">
      <c r="A15" s="1" t="s">
        <v>15</v>
      </c>
      <c r="B15" s="11">
        <v>0</v>
      </c>
      <c r="C15" s="66"/>
      <c r="D15" s="66"/>
      <c r="E15" s="66"/>
      <c r="F15" s="66"/>
      <c r="G15" s="66"/>
    </row>
    <row r="16" spans="1:7" ht="12.75">
      <c r="A16" s="1" t="s">
        <v>16</v>
      </c>
      <c r="B16" s="11">
        <v>9.75</v>
      </c>
      <c r="C16" s="66"/>
      <c r="D16" s="66"/>
      <c r="E16" s="66"/>
      <c r="F16" s="66"/>
      <c r="G16" s="66"/>
    </row>
    <row r="17" spans="1:7" ht="12.75">
      <c r="A17" s="1" t="s">
        <v>17</v>
      </c>
      <c r="B17" s="12">
        <v>4.53</v>
      </c>
      <c r="C17" s="66"/>
      <c r="D17" s="66"/>
      <c r="E17" s="66"/>
      <c r="F17" s="66"/>
      <c r="G17" s="66"/>
    </row>
    <row r="18" spans="1:7" ht="12.75">
      <c r="A18" t="s">
        <v>2</v>
      </c>
      <c r="B18" s="2">
        <f>SUM(B7:B17)</f>
        <v>169.36999999999998</v>
      </c>
      <c r="C18" s="66"/>
      <c r="D18" s="66"/>
      <c r="E18" s="66"/>
      <c r="F18" s="66"/>
      <c r="G18" s="66"/>
    </row>
    <row r="19" spans="2:7" ht="12.75">
      <c r="B19" s="2"/>
      <c r="C19" s="66"/>
      <c r="D19" s="66"/>
      <c r="E19" s="66"/>
      <c r="F19" s="66"/>
      <c r="G19" s="66"/>
    </row>
    <row r="20" spans="1:7" ht="12.75">
      <c r="A20" t="s">
        <v>3</v>
      </c>
      <c r="B20" s="2"/>
      <c r="C20" s="66"/>
      <c r="D20" s="66"/>
      <c r="E20" s="66"/>
      <c r="F20" s="66"/>
      <c r="G20" s="66"/>
    </row>
    <row r="21" spans="1:7" ht="12.75">
      <c r="A21" s="1" t="s">
        <v>18</v>
      </c>
      <c r="B21" s="7">
        <v>5.77</v>
      </c>
      <c r="C21" s="66"/>
      <c r="D21" s="66"/>
      <c r="E21" s="66"/>
      <c r="F21" s="66"/>
      <c r="G21" s="66"/>
    </row>
    <row r="22" spans="1:7" ht="12.75">
      <c r="A22" s="1" t="s">
        <v>19</v>
      </c>
      <c r="B22" s="7">
        <v>20.35</v>
      </c>
      <c r="C22" s="66"/>
      <c r="D22" s="66"/>
      <c r="E22" s="66"/>
      <c r="F22" s="66"/>
      <c r="G22" s="66"/>
    </row>
    <row r="23" spans="1:7" ht="12.75">
      <c r="A23" s="1" t="s">
        <v>20</v>
      </c>
      <c r="B23" s="7">
        <v>11.9</v>
      </c>
      <c r="C23" s="66"/>
      <c r="D23" s="66"/>
      <c r="E23" s="66"/>
      <c r="F23" s="66"/>
      <c r="G23" s="66"/>
    </row>
    <row r="24" spans="1:7" ht="12.75">
      <c r="A24" s="1" t="s">
        <v>21</v>
      </c>
      <c r="B24" s="8">
        <v>42.8</v>
      </c>
      <c r="C24" s="66"/>
      <c r="D24" s="66"/>
      <c r="E24" s="66"/>
      <c r="F24" s="66"/>
      <c r="G24" s="66"/>
    </row>
    <row r="25" spans="1:7" ht="12.75">
      <c r="A25" t="s">
        <v>4</v>
      </c>
      <c r="B25" s="2">
        <f>SUM(B21:B24)</f>
        <v>80.82</v>
      </c>
      <c r="C25" s="66"/>
      <c r="D25" s="66"/>
      <c r="E25" s="66"/>
      <c r="F25" s="66"/>
      <c r="G25" s="66"/>
    </row>
    <row r="26" spans="2:7" ht="12.75">
      <c r="B26" s="2"/>
      <c r="C26" s="66"/>
      <c r="D26" s="66"/>
      <c r="E26" s="66"/>
      <c r="F26" s="66"/>
      <c r="G26" s="66"/>
    </row>
    <row r="27" spans="1:7" ht="12.75">
      <c r="A27" t="s">
        <v>5</v>
      </c>
      <c r="B27" s="2">
        <f>B18+B25</f>
        <v>250.18999999999997</v>
      </c>
      <c r="C27" s="66"/>
      <c r="D27" s="66"/>
      <c r="E27" s="66"/>
      <c r="F27" s="66"/>
      <c r="G27" s="66"/>
    </row>
    <row r="28" spans="2:7" ht="12.75">
      <c r="B28" s="2"/>
      <c r="C28" s="66"/>
      <c r="D28" s="66"/>
      <c r="E28" s="66"/>
      <c r="F28" s="66"/>
      <c r="G28" s="66"/>
    </row>
    <row r="29" spans="1:7" ht="12.75">
      <c r="A29" t="s">
        <v>33</v>
      </c>
      <c r="B29" s="2">
        <f>B4-B27</f>
        <v>76.21000000000001</v>
      </c>
      <c r="C29" s="66"/>
      <c r="D29" s="66"/>
      <c r="E29" s="66"/>
      <c r="F29" s="66"/>
      <c r="G29" s="66"/>
    </row>
    <row r="30" spans="2:7" ht="12.75">
      <c r="B30" s="2"/>
      <c r="C30" s="66"/>
      <c r="D30" s="66"/>
      <c r="E30" s="66"/>
      <c r="F30" s="66"/>
      <c r="G30" s="66"/>
    </row>
    <row r="31" spans="1:7" ht="12.75">
      <c r="A31" t="s">
        <v>6</v>
      </c>
      <c r="B31" s="31" t="s">
        <v>39</v>
      </c>
      <c r="C31" s="66"/>
      <c r="D31" s="66"/>
      <c r="E31" s="66"/>
      <c r="F31" s="66"/>
      <c r="G31" s="66"/>
    </row>
    <row r="32" spans="1:7" ht="12.75">
      <c r="A32" s="1" t="s">
        <v>22</v>
      </c>
      <c r="B32" s="13">
        <f>B18/B2</f>
        <v>0.12453676470588233</v>
      </c>
      <c r="C32" s="66"/>
      <c r="D32" s="66"/>
      <c r="E32" s="66"/>
      <c r="F32" s="66"/>
      <c r="G32" s="66"/>
    </row>
    <row r="33" spans="1:7" ht="12.75">
      <c r="A33" t="s">
        <v>23</v>
      </c>
      <c r="B33" s="13">
        <f>B25/B2</f>
        <v>0.05942647058823529</v>
      </c>
      <c r="C33" s="66"/>
      <c r="D33" s="66"/>
      <c r="E33" s="66"/>
      <c r="F33" s="66"/>
      <c r="G33" s="66"/>
    </row>
    <row r="34" spans="1:7" ht="12.75">
      <c r="A34" t="s">
        <v>27</v>
      </c>
      <c r="B34" s="13">
        <f>B27/B2</f>
        <v>0.18396323529411762</v>
      </c>
      <c r="C34" s="66"/>
      <c r="D34" s="66"/>
      <c r="E34" s="66"/>
      <c r="F34" s="66"/>
      <c r="G34" s="66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0" t="s">
        <v>0</v>
      </c>
      <c r="C1" s="68" t="s">
        <v>31</v>
      </c>
      <c r="D1" s="68"/>
      <c r="E1" s="68"/>
      <c r="F1" s="68"/>
      <c r="G1" s="68"/>
    </row>
    <row r="2" spans="1:7" ht="12.75">
      <c r="A2" t="s">
        <v>29</v>
      </c>
      <c r="B2" s="9">
        <v>1420</v>
      </c>
      <c r="C2" s="66"/>
      <c r="D2" s="66"/>
      <c r="E2" s="66"/>
      <c r="F2" s="66"/>
      <c r="G2" s="66"/>
    </row>
    <row r="3" spans="1:7" ht="12.75">
      <c r="A3" t="s">
        <v>89</v>
      </c>
      <c r="B3" s="10">
        <v>0.158</v>
      </c>
      <c r="C3" s="66"/>
      <c r="D3" s="66"/>
      <c r="E3" s="66"/>
      <c r="F3" s="66"/>
      <c r="G3" s="66"/>
    </row>
    <row r="4" spans="1:7" ht="12.75">
      <c r="A4" t="s">
        <v>28</v>
      </c>
      <c r="B4">
        <f>B2*B3</f>
        <v>224.36</v>
      </c>
      <c r="C4" s="66"/>
      <c r="D4" s="66"/>
      <c r="E4" s="66"/>
      <c r="F4" s="66"/>
      <c r="G4" s="66"/>
    </row>
    <row r="5" spans="3:7" ht="12.75">
      <c r="C5" s="66"/>
      <c r="D5" s="66"/>
      <c r="E5" s="66"/>
      <c r="F5" s="66"/>
      <c r="G5" s="66"/>
    </row>
    <row r="6" spans="1:7" ht="12.75">
      <c r="A6" t="s">
        <v>1</v>
      </c>
      <c r="C6" s="66"/>
      <c r="D6" s="66"/>
      <c r="E6" s="66"/>
      <c r="F6" s="66"/>
      <c r="G6" s="66"/>
    </row>
    <row r="7" spans="1:7" ht="12.75">
      <c r="A7" s="1" t="s">
        <v>8</v>
      </c>
      <c r="B7" s="11">
        <v>23.54</v>
      </c>
      <c r="C7" s="66"/>
      <c r="D7" s="66"/>
      <c r="E7" s="66"/>
      <c r="F7" s="66"/>
      <c r="G7" s="66"/>
    </row>
    <row r="8" spans="1:7" ht="12.75">
      <c r="A8" s="1" t="s">
        <v>9</v>
      </c>
      <c r="B8" s="11">
        <v>22</v>
      </c>
      <c r="C8" s="66"/>
      <c r="D8" s="66"/>
      <c r="E8" s="66"/>
      <c r="F8" s="66"/>
      <c r="G8" s="66"/>
    </row>
    <row r="9" spans="1:7" ht="12.75">
      <c r="A9" s="1" t="s">
        <v>24</v>
      </c>
      <c r="B9" s="11">
        <v>0</v>
      </c>
      <c r="C9" s="66"/>
      <c r="D9" s="66"/>
      <c r="E9" s="66"/>
      <c r="F9" s="66"/>
      <c r="G9" s="66"/>
    </row>
    <row r="10" spans="1:7" ht="12.75">
      <c r="A10" s="1" t="s">
        <v>10</v>
      </c>
      <c r="B10" s="11">
        <v>6</v>
      </c>
      <c r="C10" s="66"/>
      <c r="D10" s="66"/>
      <c r="E10" s="66"/>
      <c r="F10" s="66"/>
      <c r="G10" s="66"/>
    </row>
    <row r="11" spans="1:7" ht="12.75">
      <c r="A11" s="1" t="s">
        <v>12</v>
      </c>
      <c r="B11" s="11">
        <v>44.71</v>
      </c>
      <c r="C11" s="66"/>
      <c r="D11" s="66"/>
      <c r="E11" s="66"/>
      <c r="F11" s="66"/>
      <c r="G11" s="66"/>
    </row>
    <row r="12" spans="1:7" ht="12.75">
      <c r="A12" s="1" t="s">
        <v>11</v>
      </c>
      <c r="B12" s="11">
        <v>10.7</v>
      </c>
      <c r="C12" s="66"/>
      <c r="D12" s="66"/>
      <c r="E12" s="66"/>
      <c r="F12" s="66"/>
      <c r="G12" s="66"/>
    </row>
    <row r="13" spans="1:7" ht="12.75">
      <c r="A13" s="1" t="s">
        <v>13</v>
      </c>
      <c r="B13" s="11">
        <v>13.12</v>
      </c>
      <c r="C13" s="66"/>
      <c r="D13" s="66"/>
      <c r="E13" s="66"/>
      <c r="F13" s="66"/>
      <c r="G13" s="66"/>
    </row>
    <row r="14" spans="1:7" ht="12.75">
      <c r="A14" s="1" t="s">
        <v>14</v>
      </c>
      <c r="B14" s="11">
        <v>14.21</v>
      </c>
      <c r="C14" s="66"/>
      <c r="D14" s="66"/>
      <c r="E14" s="66"/>
      <c r="F14" s="66"/>
      <c r="G14" s="66"/>
    </row>
    <row r="15" spans="1:7" ht="12.75">
      <c r="A15" s="1" t="s">
        <v>15</v>
      </c>
      <c r="B15" s="11">
        <v>2.84</v>
      </c>
      <c r="C15" s="66"/>
      <c r="D15" s="66"/>
      <c r="E15" s="66"/>
      <c r="F15" s="66"/>
      <c r="G15" s="66"/>
    </row>
    <row r="16" spans="1:7" ht="12.75">
      <c r="A16" s="1" t="s">
        <v>16</v>
      </c>
      <c r="B16" s="11">
        <v>7.25</v>
      </c>
      <c r="C16" s="66"/>
      <c r="D16" s="66"/>
      <c r="E16" s="66"/>
      <c r="F16" s="66"/>
      <c r="G16" s="66"/>
    </row>
    <row r="17" spans="1:7" ht="12.75">
      <c r="A17" s="1" t="s">
        <v>17</v>
      </c>
      <c r="B17" s="12">
        <v>3.97</v>
      </c>
      <c r="C17" s="66"/>
      <c r="D17" s="66"/>
      <c r="E17" s="66"/>
      <c r="F17" s="66"/>
      <c r="G17" s="66"/>
    </row>
    <row r="18" spans="1:7" ht="12.75">
      <c r="A18" t="s">
        <v>2</v>
      </c>
      <c r="B18" s="2">
        <f>SUM(B7:B17)</f>
        <v>148.34</v>
      </c>
      <c r="C18" s="66"/>
      <c r="D18" s="66"/>
      <c r="E18" s="66"/>
      <c r="F18" s="66"/>
      <c r="G18" s="66"/>
    </row>
    <row r="19" spans="2:7" ht="12.75">
      <c r="B19" s="2"/>
      <c r="C19" s="66"/>
      <c r="D19" s="66"/>
      <c r="E19" s="66"/>
      <c r="F19" s="66"/>
      <c r="G19" s="66"/>
    </row>
    <row r="20" spans="1:7" ht="12.75">
      <c r="A20" t="s">
        <v>3</v>
      </c>
      <c r="B20" s="2"/>
      <c r="C20" s="66"/>
      <c r="D20" s="66"/>
      <c r="E20" s="66"/>
      <c r="F20" s="66"/>
      <c r="G20" s="66"/>
    </row>
    <row r="21" spans="1:7" ht="12.75">
      <c r="A21" s="1" t="s">
        <v>18</v>
      </c>
      <c r="B21" s="7">
        <v>5.78</v>
      </c>
      <c r="C21" s="66"/>
      <c r="D21" s="66"/>
      <c r="E21" s="66"/>
      <c r="F21" s="66"/>
      <c r="G21" s="66"/>
    </row>
    <row r="22" spans="1:7" ht="12.75">
      <c r="A22" s="1" t="s">
        <v>19</v>
      </c>
      <c r="B22" s="7">
        <v>18.32</v>
      </c>
      <c r="C22" s="66"/>
      <c r="D22" s="66"/>
      <c r="E22" s="66"/>
      <c r="F22" s="66"/>
      <c r="G22" s="66"/>
    </row>
    <row r="23" spans="1:7" ht="12.75">
      <c r="A23" s="1" t="s">
        <v>20</v>
      </c>
      <c r="B23" s="7">
        <v>11.3</v>
      </c>
      <c r="C23" s="66"/>
      <c r="D23" s="66"/>
      <c r="E23" s="66"/>
      <c r="F23" s="66"/>
      <c r="G23" s="66"/>
    </row>
    <row r="24" spans="1:7" ht="12.75">
      <c r="A24" s="1" t="s">
        <v>21</v>
      </c>
      <c r="B24" s="8">
        <v>42.8</v>
      </c>
      <c r="C24" s="66"/>
      <c r="D24" s="66"/>
      <c r="E24" s="66"/>
      <c r="F24" s="66"/>
      <c r="G24" s="66"/>
    </row>
    <row r="25" spans="1:7" ht="12.75">
      <c r="A25" t="s">
        <v>4</v>
      </c>
      <c r="B25" s="2">
        <f>SUM(B21:B24)</f>
        <v>78.2</v>
      </c>
      <c r="C25" s="66"/>
      <c r="D25" s="66"/>
      <c r="E25" s="66"/>
      <c r="F25" s="66"/>
      <c r="G25" s="66"/>
    </row>
    <row r="26" spans="2:7" ht="12.75">
      <c r="B26" s="2"/>
      <c r="C26" s="66"/>
      <c r="D26" s="66"/>
      <c r="E26" s="66"/>
      <c r="F26" s="66"/>
      <c r="G26" s="66"/>
    </row>
    <row r="27" spans="1:7" ht="12.75">
      <c r="A27" t="s">
        <v>5</v>
      </c>
      <c r="B27" s="2">
        <f>B18+B25</f>
        <v>226.54000000000002</v>
      </c>
      <c r="C27" s="66"/>
      <c r="D27" s="66"/>
      <c r="E27" s="66"/>
      <c r="F27" s="66"/>
      <c r="G27" s="66"/>
    </row>
    <row r="28" spans="2:7" ht="12.75">
      <c r="B28" s="2"/>
      <c r="C28" s="66"/>
      <c r="D28" s="66"/>
      <c r="E28" s="66"/>
      <c r="F28" s="66"/>
      <c r="G28" s="66"/>
    </row>
    <row r="29" spans="1:7" ht="12.75">
      <c r="A29" t="s">
        <v>33</v>
      </c>
      <c r="B29" s="2">
        <f>B4-B27</f>
        <v>-2.180000000000007</v>
      </c>
      <c r="C29" s="66"/>
      <c r="D29" s="66"/>
      <c r="E29" s="66"/>
      <c r="F29" s="66"/>
      <c r="G29" s="66"/>
    </row>
    <row r="30" spans="2:7" ht="12.75">
      <c r="B30" s="2"/>
      <c r="C30" s="66"/>
      <c r="D30" s="66"/>
      <c r="E30" s="66"/>
      <c r="F30" s="66"/>
      <c r="G30" s="66"/>
    </row>
    <row r="31" spans="1:7" ht="12.75">
      <c r="A31" t="s">
        <v>6</v>
      </c>
      <c r="B31" s="31" t="s">
        <v>39</v>
      </c>
      <c r="C31" s="66"/>
      <c r="D31" s="66"/>
      <c r="E31" s="66"/>
      <c r="F31" s="66"/>
      <c r="G31" s="66"/>
    </row>
    <row r="32" spans="1:7" ht="12.75">
      <c r="A32" s="1" t="s">
        <v>22</v>
      </c>
      <c r="B32" s="13">
        <f>B18/B2</f>
        <v>0.10446478873239437</v>
      </c>
      <c r="C32" s="66"/>
      <c r="D32" s="66"/>
      <c r="E32" s="66"/>
      <c r="F32" s="66"/>
      <c r="G32" s="66"/>
    </row>
    <row r="33" spans="1:7" ht="12.75">
      <c r="A33" t="s">
        <v>23</v>
      </c>
      <c r="B33" s="13">
        <f>B25/B2</f>
        <v>0.05507042253521127</v>
      </c>
      <c r="C33" s="66"/>
      <c r="D33" s="66"/>
      <c r="E33" s="66"/>
      <c r="F33" s="66"/>
      <c r="G33" s="66"/>
    </row>
    <row r="34" spans="1:7" ht="12.75">
      <c r="A34" t="s">
        <v>27</v>
      </c>
      <c r="B34" s="13">
        <f>B27/B2</f>
        <v>0.15953521126760564</v>
      </c>
      <c r="C34" s="66"/>
      <c r="D34" s="66"/>
      <c r="E34" s="66"/>
      <c r="F34" s="66"/>
      <c r="G34" s="66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2006-12-22T20:48:58Z</cp:lastPrinted>
  <dcterms:created xsi:type="dcterms:W3CDTF">2005-01-10T15:34:54Z</dcterms:created>
  <dcterms:modified xsi:type="dcterms:W3CDTF">2008-12-22T21:08:42Z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