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Mustard" sheetId="14" r:id="rId14"/>
    <sheet name="Buckwht" sheetId="15" r:id="rId15"/>
    <sheet name="Millet" sheetId="16" r:id="rId16"/>
    <sheet name="Wint.Wht" sheetId="17" r:id="rId17"/>
    <sheet name="Rye" sheetId="18" r:id="rId18"/>
  </sheets>
  <definedNames/>
  <calcPr fullCalcOnLoad="1"/>
</workbook>
</file>

<file path=xl/sharedStrings.xml><?xml version="1.0" encoding="utf-8"?>
<sst xmlns="http://schemas.openxmlformats.org/spreadsheetml/2006/main" count="598" uniqueCount="95">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</sst>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67</v>
      </c>
      <c r="C1" s="26" t="s">
        <v>69</v>
      </c>
      <c r="D1" s="27" t="s">
        <v>77</v>
      </c>
      <c r="E1" s="26" t="s">
        <v>82</v>
      </c>
      <c r="F1" s="26" t="s">
        <v>83</v>
      </c>
      <c r="G1" s="26" t="s">
        <v>72</v>
      </c>
    </row>
    <row r="2" spans="1:7" ht="12.75">
      <c r="A2" s="16" t="s">
        <v>66</v>
      </c>
      <c r="B2" s="16" t="s">
        <v>68</v>
      </c>
      <c r="C2" s="16" t="s">
        <v>70</v>
      </c>
      <c r="D2" s="17" t="s">
        <v>78</v>
      </c>
      <c r="E2" s="16" t="s">
        <v>78</v>
      </c>
      <c r="F2" s="16" t="s">
        <v>78</v>
      </c>
      <c r="G2" s="16" t="s">
        <v>71</v>
      </c>
    </row>
    <row r="3" spans="1:7" ht="12.75">
      <c r="A3" s="4" t="s">
        <v>52</v>
      </c>
      <c r="B3" s="24">
        <f>HRSW!B4</f>
        <v>121.38</v>
      </c>
      <c r="C3" s="24">
        <f>HRSW!B18</f>
        <v>82.16999999999999</v>
      </c>
      <c r="D3" s="28">
        <v>1000</v>
      </c>
      <c r="E3" s="29">
        <f>B3*D3</f>
        <v>121380</v>
      </c>
      <c r="F3" s="29">
        <f>D3*C3</f>
        <v>82169.99999999999</v>
      </c>
      <c r="G3" s="29">
        <f>E3-F3</f>
        <v>39210.000000000015</v>
      </c>
    </row>
    <row r="4" spans="1:7" ht="12.75">
      <c r="A4" s="4" t="s">
        <v>53</v>
      </c>
      <c r="B4" s="24">
        <f>Durum!B4</f>
        <v>96.39</v>
      </c>
      <c r="C4" s="24">
        <f>Durum!B18</f>
        <v>71</v>
      </c>
      <c r="D4" s="28">
        <v>0</v>
      </c>
      <c r="E4" s="29">
        <f aca="true" t="shared" si="0" ref="E4:E19">B4*D4</f>
        <v>0</v>
      </c>
      <c r="F4" s="29">
        <f aca="true" t="shared" si="1" ref="F4:F19">D4*C4</f>
        <v>0</v>
      </c>
      <c r="G4" s="29">
        <f aca="true" t="shared" si="2" ref="G4:G19">E4-F4</f>
        <v>0</v>
      </c>
    </row>
    <row r="5" spans="1:7" ht="12.75">
      <c r="A5" s="4" t="s">
        <v>54</v>
      </c>
      <c r="B5" s="24">
        <f>Barley!B4</f>
        <v>125.4</v>
      </c>
      <c r="C5" s="24">
        <f>Barley!B18</f>
        <v>78.58000000000001</v>
      </c>
      <c r="D5" s="28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2.75">
      <c r="A6" s="4" t="s">
        <v>26</v>
      </c>
      <c r="B6" s="24">
        <f>Corn!B4</f>
        <v>163.76000000000002</v>
      </c>
      <c r="C6" s="24">
        <f>Corn!B18</f>
        <v>141.82999999999998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159</v>
      </c>
      <c r="C7" s="24">
        <f>Soyb!B18</f>
        <v>76.49</v>
      </c>
      <c r="D7" s="28">
        <v>800</v>
      </c>
      <c r="E7" s="29">
        <f t="shared" si="0"/>
        <v>127200</v>
      </c>
      <c r="F7" s="29">
        <f t="shared" si="1"/>
        <v>61191.99999999999</v>
      </c>
      <c r="G7" s="29">
        <f t="shared" si="2"/>
        <v>66008</v>
      </c>
    </row>
    <row r="8" spans="1:7" ht="12.75">
      <c r="A8" s="4" t="s">
        <v>90</v>
      </c>
      <c r="B8" s="24">
        <f>Drybean!B4</f>
        <v>224.75</v>
      </c>
      <c r="C8" s="24">
        <f>Drybean!B18</f>
        <v>125.5</v>
      </c>
      <c r="D8" s="28">
        <v>200</v>
      </c>
      <c r="E8" s="29">
        <f t="shared" si="0"/>
        <v>44950</v>
      </c>
      <c r="F8" s="29">
        <f t="shared" si="1"/>
        <v>25100</v>
      </c>
      <c r="G8" s="29">
        <f t="shared" si="2"/>
        <v>19850</v>
      </c>
    </row>
    <row r="9" spans="1:7" ht="12.75">
      <c r="A9" s="4" t="s">
        <v>55</v>
      </c>
      <c r="B9" s="24">
        <f>Oil_SF!B4</f>
        <v>155.25</v>
      </c>
      <c r="C9" s="24">
        <f>Oil_SF!B18</f>
        <v>92.92999999999999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56</v>
      </c>
      <c r="B10" s="24">
        <f>Conf_SF!B4</f>
        <v>183.6</v>
      </c>
      <c r="C10" s="24">
        <f>Conf_SF!B18</f>
        <v>109.64000000000001</v>
      </c>
      <c r="D10" s="28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2.75">
      <c r="A11" s="4" t="s">
        <v>57</v>
      </c>
      <c r="B11" s="24">
        <f>Canola!B4</f>
        <v>131.25</v>
      </c>
      <c r="C11" s="24">
        <f>Canola!B18</f>
        <v>107.03999999999998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58</v>
      </c>
      <c r="B12" s="24">
        <f>Flax!B4</f>
        <v>110.39999999999999</v>
      </c>
      <c r="C12" s="24">
        <f>Flax!B18</f>
        <v>63.35</v>
      </c>
      <c r="D12" s="28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12.75">
      <c r="A13" s="4" t="s">
        <v>61</v>
      </c>
      <c r="B13" s="24">
        <f>Peas!B4</f>
        <v>122.5</v>
      </c>
      <c r="C13" s="24">
        <f>Peas!B18</f>
        <v>75.77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4" t="s">
        <v>62</v>
      </c>
      <c r="B14" s="24">
        <f>Oats!B4</f>
        <v>81.41999999999999</v>
      </c>
      <c r="C14" s="24">
        <f>Oats!B18</f>
        <v>66.28999999999999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59</v>
      </c>
      <c r="B15" s="24">
        <f>Mustard!B4</f>
        <v>115.2</v>
      </c>
      <c r="C15" s="24">
        <f>Mustard!B18</f>
        <v>59.71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60</v>
      </c>
      <c r="B16" s="24">
        <f>Buckwht!B4</f>
        <v>107.35000000000001</v>
      </c>
      <c r="C16" s="24">
        <f>Buckwht!B18</f>
        <v>46.019999999999996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4" t="s">
        <v>63</v>
      </c>
      <c r="B17" s="24">
        <f>Millet!B4</f>
        <v>110.5</v>
      </c>
      <c r="C17" s="24">
        <f>Millet!B18</f>
        <v>47.19</v>
      </c>
      <c r="D17" s="28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2.75">
      <c r="A18" s="4" t="s">
        <v>64</v>
      </c>
      <c r="B18" s="24">
        <f>'Wint.Wht'!B4</f>
        <v>134.82</v>
      </c>
      <c r="C18" s="24">
        <f>'Wint.Wht'!B18</f>
        <v>78.38</v>
      </c>
      <c r="D18" s="28">
        <v>0</v>
      </c>
      <c r="E18" s="29">
        <f t="shared" si="0"/>
        <v>0</v>
      </c>
      <c r="F18" s="29">
        <f t="shared" si="1"/>
        <v>0</v>
      </c>
      <c r="G18" s="29">
        <f t="shared" si="2"/>
        <v>0</v>
      </c>
    </row>
    <row r="19" spans="1:7" ht="12.75">
      <c r="A19" s="4" t="s">
        <v>65</v>
      </c>
      <c r="B19" s="24">
        <f>Rye!B4</f>
        <v>85.60000000000001</v>
      </c>
      <c r="C19" s="24">
        <f>Rye!B18</f>
        <v>70.49</v>
      </c>
      <c r="D19" s="28">
        <v>0</v>
      </c>
      <c r="E19" s="29">
        <f t="shared" si="0"/>
        <v>0</v>
      </c>
      <c r="F19" s="29">
        <f t="shared" si="1"/>
        <v>0</v>
      </c>
      <c r="G19" s="29">
        <f t="shared" si="2"/>
        <v>0</v>
      </c>
    </row>
    <row r="20" spans="1:7" ht="12.75">
      <c r="A20" s="14" t="s">
        <v>84</v>
      </c>
      <c r="B20" s="14"/>
      <c r="C20" s="14"/>
      <c r="D20" s="30">
        <f>SUM(D3:D19)</f>
        <v>2000</v>
      </c>
      <c r="E20" s="30">
        <f>SUM(E3:E19)</f>
        <v>293530</v>
      </c>
      <c r="F20" s="30">
        <f>SUM(F3:F19)</f>
        <v>168461.99999999997</v>
      </c>
      <c r="G20" s="30">
        <f>SUM(G3:G19)</f>
        <v>125068.00000000001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37" t="s">
        <v>51</v>
      </c>
      <c r="D22" s="37"/>
      <c r="E22" s="37"/>
      <c r="F22" s="3"/>
      <c r="G22" s="3"/>
      <c r="H22" s="3"/>
    </row>
    <row r="23" spans="1:8" ht="12.75">
      <c r="A23" s="19" t="s">
        <v>80</v>
      </c>
      <c r="B23" s="19"/>
      <c r="C23" s="19"/>
      <c r="D23" s="20"/>
      <c r="E23" s="19" t="s">
        <v>81</v>
      </c>
      <c r="F23" s="19"/>
      <c r="G23" s="19"/>
      <c r="H23" s="3"/>
    </row>
    <row r="24" spans="1:7" ht="12.75">
      <c r="A24" t="s">
        <v>91</v>
      </c>
      <c r="C24" s="31">
        <f>E20</f>
        <v>293530</v>
      </c>
      <c r="E24" t="s">
        <v>74</v>
      </c>
      <c r="G24" s="15">
        <f>F20</f>
        <v>168461.99999999997</v>
      </c>
    </row>
    <row r="25" spans="1:8" ht="12.75">
      <c r="A25" t="s">
        <v>85</v>
      </c>
      <c r="C25" s="32">
        <v>24300</v>
      </c>
      <c r="D25" s="1" t="s">
        <v>76</v>
      </c>
      <c r="E25" t="s">
        <v>86</v>
      </c>
      <c r="G25" s="21">
        <v>28000</v>
      </c>
      <c r="H25" s="1" t="s">
        <v>76</v>
      </c>
    </row>
    <row r="26" spans="1:8" ht="12.75">
      <c r="A26" t="s">
        <v>89</v>
      </c>
      <c r="C26" s="33">
        <v>0</v>
      </c>
      <c r="D26" s="1" t="s">
        <v>76</v>
      </c>
      <c r="E26" t="s">
        <v>73</v>
      </c>
      <c r="G26" s="21">
        <v>68600</v>
      </c>
      <c r="H26" s="1" t="s">
        <v>76</v>
      </c>
    </row>
    <row r="27" spans="1:8" ht="12.75">
      <c r="A27" t="s">
        <v>72</v>
      </c>
      <c r="C27" s="31">
        <f>SUM(C24:C26)</f>
        <v>317830</v>
      </c>
      <c r="E27" t="s">
        <v>87</v>
      </c>
      <c r="G27" s="21">
        <v>0</v>
      </c>
      <c r="H27" s="1" t="s">
        <v>76</v>
      </c>
    </row>
    <row r="28" spans="5:8" ht="12.75">
      <c r="E28" t="s">
        <v>75</v>
      </c>
      <c r="G28" s="21">
        <v>0</v>
      </c>
      <c r="H28" s="1" t="s">
        <v>76</v>
      </c>
    </row>
    <row r="29" spans="5:8" ht="12.75">
      <c r="E29" t="s">
        <v>88</v>
      </c>
      <c r="G29" s="22">
        <v>7000</v>
      </c>
      <c r="H29" s="1" t="s">
        <v>76</v>
      </c>
    </row>
    <row r="30" spans="5:7" ht="13.5" thickBot="1">
      <c r="E30" t="s">
        <v>72</v>
      </c>
      <c r="G30" s="23">
        <f>SUM(G24:G29)</f>
        <v>272062</v>
      </c>
    </row>
    <row r="31" spans="1:8" ht="13.5" thickBot="1">
      <c r="A31" s="3" t="s">
        <v>79</v>
      </c>
      <c r="B31" s="3"/>
      <c r="C31" s="3"/>
      <c r="D31" s="3"/>
      <c r="E31" s="3"/>
      <c r="F31" s="3"/>
      <c r="G31" s="34">
        <f>C27-G30</f>
        <v>45768</v>
      </c>
      <c r="H31" s="3"/>
    </row>
    <row r="32" ht="12.75">
      <c r="G32" s="6"/>
    </row>
    <row r="33" ht="12.75">
      <c r="D33" t="s">
        <v>94</v>
      </c>
    </row>
  </sheetData>
  <sheetProtection sheet="1" objects="1" scenarios="1" selectLockedCells="1"/>
  <mergeCells count="1">
    <mergeCell ref="C22:E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1250</v>
      </c>
      <c r="C2" s="38"/>
      <c r="D2" s="38"/>
      <c r="E2" s="38"/>
      <c r="F2" s="38"/>
      <c r="G2" s="38"/>
    </row>
    <row r="3" spans="1:7" ht="12.75">
      <c r="A3" t="s">
        <v>92</v>
      </c>
      <c r="B3" s="10">
        <v>0.105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131.25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17.6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17.5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6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33.75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5.1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11.63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10.47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3.99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107.03999999999998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3.59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13.03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8.01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58.92999999999999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165.96999999999997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-34.71999999999997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0.08563199999999999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0.04714399999999999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0.13277599999999998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20</v>
      </c>
      <c r="C2" s="38"/>
      <c r="D2" s="38"/>
      <c r="E2" s="38"/>
      <c r="F2" s="38"/>
      <c r="G2" s="38"/>
    </row>
    <row r="3" spans="1:7" ht="12.75">
      <c r="A3" t="s">
        <v>92</v>
      </c>
      <c r="B3" s="12">
        <v>5.52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110.39999999999999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6.3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14.71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11.73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5.3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11.53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10.42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2.36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63.35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3.52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12.79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7.87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58.48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121.83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-11.430000000000007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3.1675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2.924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6.0915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35</v>
      </c>
      <c r="C2" s="38"/>
      <c r="D2" s="38"/>
      <c r="E2" s="38"/>
      <c r="F2" s="38"/>
      <c r="G2" s="38"/>
    </row>
    <row r="3" spans="1:7" ht="12.75">
      <c r="A3" t="s">
        <v>92</v>
      </c>
      <c r="B3" s="12">
        <v>3.5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122.5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17.25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16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5.66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8.3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12.33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11.4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2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2.83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75.77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3.84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14.49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8.52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61.14999999999999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136.92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-14.419999999999987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2.1648571428571426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1.7471428571428569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3.9119999999999995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59</v>
      </c>
      <c r="C2" s="38"/>
      <c r="D2" s="38"/>
      <c r="E2" s="38"/>
      <c r="F2" s="38"/>
      <c r="G2" s="38"/>
    </row>
    <row r="3" spans="1:7" ht="12.75">
      <c r="A3" t="s">
        <v>92</v>
      </c>
      <c r="B3" s="10">
        <v>1.38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81.41999999999999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6.5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1.88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25.06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4.3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13.56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11.52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2.47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66.28999999999999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4.06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14.27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8.61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61.239999999999995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127.52999999999999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-46.11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1.1235593220338982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1.037966101694915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2.1615254237288135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900</v>
      </c>
      <c r="C2" s="38"/>
      <c r="D2" s="38"/>
      <c r="E2" s="38"/>
      <c r="F2" s="38"/>
      <c r="G2" s="38"/>
    </row>
    <row r="3" spans="1:7" ht="12.75">
      <c r="A3" t="s">
        <v>92</v>
      </c>
      <c r="B3" s="10">
        <v>0.128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115.2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7.8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5.95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6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16.45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10.61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9.67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2.23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59.71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3.24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11.79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7.04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56.37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116.08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-0.8799999999999955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0.06634444444444444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0.06263333333333333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0.12897777777777777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950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0.113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107.35000000000001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14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0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8.78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10.77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9.75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1.72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46.019999999999996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3.31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11.94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7.12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56.67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102.69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4.660000000000011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0.04844210526315789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0.05965263157894737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0.10809473684210526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1700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0.065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110.5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4.25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1.5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16.09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11.97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10.62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1.76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47.19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3.7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13.21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8.08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59.29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106.47999999999999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4.02000000000001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0.027758823529411763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0.034876470588235294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0.06263529411764705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42</v>
      </c>
      <c r="C2" s="38"/>
      <c r="D2" s="38"/>
      <c r="E2" s="38"/>
      <c r="F2" s="38"/>
      <c r="G2" s="38"/>
    </row>
    <row r="3" spans="1:7" ht="12.75">
      <c r="A3" t="s">
        <v>93</v>
      </c>
      <c r="B3" s="10">
        <v>3.21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134.82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4.75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5.38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38.63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4.4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11.12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10.08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1.1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2.92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78.38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3.64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12.86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7.67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58.47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136.85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-2.030000000000001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1.8661904761904762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1.3921428571428571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3.2583333333333333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40</v>
      </c>
      <c r="C2" s="38"/>
      <c r="D2" s="38"/>
      <c r="E2" s="38"/>
      <c r="F2" s="38"/>
      <c r="G2" s="38"/>
    </row>
    <row r="3" spans="1:7" ht="12.75">
      <c r="A3" t="s">
        <v>30</v>
      </c>
      <c r="B3" s="10">
        <v>2.14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85.60000000000001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4.8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0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36.1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3.8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10.26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2.63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70.49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3.64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12.82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7.72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58.48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128.97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-43.36999999999999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1.7622499999999999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1.462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3.22425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39" t="s">
        <v>31</v>
      </c>
      <c r="D1" s="39"/>
      <c r="E1" s="39"/>
      <c r="F1" s="39"/>
      <c r="G1" s="39"/>
    </row>
    <row r="2" spans="1:7" ht="12.75">
      <c r="A2" t="s">
        <v>29</v>
      </c>
      <c r="B2" s="9">
        <v>34</v>
      </c>
      <c r="C2" s="38"/>
      <c r="D2" s="38"/>
      <c r="E2" s="38"/>
      <c r="F2" s="38"/>
      <c r="G2" s="38"/>
    </row>
    <row r="3" spans="1:7" ht="12.75">
      <c r="A3" t="s">
        <v>92</v>
      </c>
      <c r="B3" s="10">
        <v>3.57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121.38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8.7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12.1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28.52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5.7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11.34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10.24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3.07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82.16999999999999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3.58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12.8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7.68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58.36</v>
      </c>
      <c r="C25" s="38"/>
      <c r="D25" s="38"/>
      <c r="E25" s="38"/>
      <c r="F25" s="38"/>
      <c r="G25" s="38"/>
    </row>
    <row r="26" spans="2:7" ht="12.75" customHeight="1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140.52999999999997</v>
      </c>
      <c r="C27" s="38"/>
      <c r="D27" s="38"/>
      <c r="E27" s="38"/>
      <c r="F27" s="38"/>
      <c r="G27" s="38"/>
    </row>
    <row r="28" spans="2:7" ht="12.75" customHeight="1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-19.149999999999977</v>
      </c>
      <c r="C29" s="38"/>
      <c r="D29" s="38"/>
      <c r="E29" s="38"/>
      <c r="F29" s="38"/>
      <c r="G29" s="38"/>
    </row>
    <row r="30" spans="2:7" ht="12.75" customHeight="1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2.4167647058823527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1.7164705882352942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4.133235294117647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39" t="s">
        <v>31</v>
      </c>
      <c r="D1" s="39"/>
      <c r="E1" s="39"/>
      <c r="F1" s="39"/>
      <c r="G1" s="39"/>
    </row>
    <row r="2" spans="1:7" ht="12.75">
      <c r="A2" t="s">
        <v>29</v>
      </c>
      <c r="B2" s="9">
        <v>27</v>
      </c>
      <c r="C2" s="38"/>
      <c r="D2" s="38"/>
      <c r="E2" s="38"/>
      <c r="F2" s="38"/>
      <c r="G2" s="38"/>
    </row>
    <row r="3" spans="1:7" ht="12.75">
      <c r="A3" t="s">
        <v>92</v>
      </c>
      <c r="B3" s="10">
        <v>3.57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96.39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9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12.1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19.69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3.8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11.12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10.14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2.65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71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3.49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12.59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7.58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57.959999999999994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128.95999999999998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-32.56999999999998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2.6296296296296298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2.1466666666666665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4.776296296296295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57</v>
      </c>
      <c r="C2" s="38"/>
      <c r="D2" s="38"/>
      <c r="E2" s="38"/>
      <c r="F2" s="38"/>
      <c r="G2" s="38"/>
    </row>
    <row r="3" spans="1:7" ht="12.75">
      <c r="A3" t="s">
        <v>92</v>
      </c>
      <c r="B3" s="10">
        <v>2.2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125.4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6.3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10.3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1.25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29.96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3.2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12.68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10.96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2.93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78.58000000000001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3.99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13.89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8.42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60.6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139.18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-13.780000000000001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1.3785964912280704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1.063157894736842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2.4417543859649125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89</v>
      </c>
      <c r="C2" s="38"/>
      <c r="D2" s="38"/>
      <c r="E2" s="38"/>
      <c r="F2" s="38"/>
      <c r="G2" s="38"/>
    </row>
    <row r="3" spans="1:7" ht="12.75">
      <c r="A3" t="s">
        <v>92</v>
      </c>
      <c r="B3" s="10">
        <v>1.84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163.76000000000002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37.18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7.75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42.17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6.1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16.24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14.08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12.02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5.29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141.82999999999998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5.34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20.71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12.19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72.53999999999999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214.36999999999998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-50.60999999999996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1.5935955056179774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0.8150561797752808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2.408651685393258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30</v>
      </c>
      <c r="C2" s="38"/>
      <c r="D2" s="38"/>
      <c r="E2" s="38"/>
      <c r="F2" s="38"/>
      <c r="G2" s="38"/>
    </row>
    <row r="3" spans="1:7" ht="12.75">
      <c r="A3" t="s">
        <v>92</v>
      </c>
      <c r="B3" s="12">
        <v>5.3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159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32.01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7.75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4.19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6.5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11.22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10.47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1.5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2.85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76.49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13.27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8.06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59.29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135.78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23.22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2.5496666666666665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1.9763333333333333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4.526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1450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0.155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224.75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31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23.25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22.95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15.1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14.6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12.92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4.68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125.5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4.51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16.79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11.06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66.66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192.16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32.59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0.08655172413793104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0.04597241379310345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0.13252413793103449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1350</v>
      </c>
      <c r="C2" s="38"/>
      <c r="D2" s="38"/>
      <c r="E2" s="38"/>
      <c r="F2" s="38"/>
      <c r="G2" s="38"/>
    </row>
    <row r="3" spans="1:7" ht="12.75">
      <c r="A3" t="s">
        <v>92</v>
      </c>
      <c r="B3" s="10">
        <v>0.115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155.25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14.52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5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19.95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5.8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13.67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11.82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2.7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3.47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92.92999999999999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4.33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15.62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9.94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64.19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157.12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-1.8700000000000045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0.06883703703703703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0.047548148148148145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0.11638518518518519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1200</v>
      </c>
      <c r="C2" s="38"/>
      <c r="D2" s="38"/>
      <c r="E2" s="38"/>
      <c r="F2" s="38"/>
      <c r="G2" s="38"/>
    </row>
    <row r="3" spans="1:7" ht="12.75">
      <c r="A3" t="s">
        <v>92</v>
      </c>
      <c r="B3" s="10">
        <v>0.153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183.6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20.9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11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16.13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8.3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14.07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2.4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5.75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4.09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109.64000000000001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4.36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15.81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10.19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34.3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64.66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174.3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9.299999999999983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0.09136666666666668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0.05388333333333333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0.14525000000000002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2005-12-23T03:55:15Z</cp:lastPrinted>
  <dcterms:created xsi:type="dcterms:W3CDTF">2005-01-10T15:34:54Z</dcterms:created>
  <dcterms:modified xsi:type="dcterms:W3CDTF">2005-12-23T03:57:33Z</dcterms:modified>
  <cp:category/>
  <cp:version/>
  <cp:contentType/>
  <cp:contentStatus/>
</cp:coreProperties>
</file>