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985" tabRatio="938" firstSheet="1" activeTab="1"/>
  </bookViews>
  <sheets>
    <sheet name="Start Here!" sheetId="1" r:id="rId1"/>
    <sheet name="1. Applicant Information" sheetId="2" r:id="rId2"/>
    <sheet name="2. Abbreviations" sheetId="3" r:id="rId3"/>
    <sheet name="3. Corn Application" sheetId="4" r:id="rId4"/>
    <sheet name="3b. Conventional application" sheetId="5" r:id="rId5"/>
    <sheet name="4. Seed Shipment Invoice" sheetId="6" r:id="rId6"/>
    <sheet name="4b. Seed Shipment Invoice Conv." sheetId="7" r:id="rId7"/>
    <sheet name="5. Payment Invoice" sheetId="8" r:id="rId8"/>
    <sheet name="6. Freight Shipping Label" sheetId="9" r:id="rId9"/>
    <sheet name="7. Post Office Shipping Label" sheetId="10" r:id="rId10"/>
  </sheets>
  <definedNames>
    <definedName name="GMO_Insect_Traits">'2. Abbreviations'!$A$10:$B$29</definedName>
    <definedName name="_xlnm.Print_Area" localSheetId="1">'1. Applicant Information'!$A$1:$B$29</definedName>
    <definedName name="_xlnm.Print_Area" localSheetId="2">'2. Abbreviations'!$A$1:$B$45</definedName>
    <definedName name="_xlnm.Print_Area" localSheetId="3">'3. Corn Application'!$B$1:$N$28</definedName>
    <definedName name="_xlnm.Print_Area" localSheetId="5">'4. Seed Shipment Invoice'!$A$1:$K$34</definedName>
    <definedName name="_xlnm.Print_Area" localSheetId="7">'5. Payment Invoice'!$A$1:$F$31</definedName>
    <definedName name="_xlnm.Print_Area" localSheetId="8">'6. Freight Shipping Label'!$A$2:$B$14</definedName>
    <definedName name="_xlnm.Print_Area" localSheetId="9">'7. Post Office Shipping Label'!$A$2:$B$15</definedName>
    <definedName name="_xlnm.Print_Titles" localSheetId="3">'3. Corn Application'!$B:$C,'3. Corn Application'!$4:$4</definedName>
    <definedName name="_xlnm.Print_Titles" localSheetId="5">'4. Seed Shipment Invoice'!$A:$B,'4. Seed Shipment Invoice'!$9:$9</definedName>
  </definedNames>
  <calcPr fullCalcOnLoad="1"/>
</workbook>
</file>

<file path=xl/sharedStrings.xml><?xml version="1.0" encoding="utf-8"?>
<sst xmlns="http://schemas.openxmlformats.org/spreadsheetml/2006/main" count="257" uniqueCount="199">
  <si>
    <t># Entries:</t>
  </si>
  <si>
    <t>P250</t>
  </si>
  <si>
    <t>RR2</t>
  </si>
  <si>
    <t>HX1</t>
  </si>
  <si>
    <t>CEP</t>
  </si>
  <si>
    <t>LL</t>
  </si>
  <si>
    <t>RR</t>
  </si>
  <si>
    <t>P1250</t>
  </si>
  <si>
    <t>Other</t>
  </si>
  <si>
    <t>CL</t>
  </si>
  <si>
    <t>Brand Name:</t>
  </si>
  <si>
    <t># Entries / Hybrid</t>
  </si>
  <si>
    <t>GMO Weed trait(s)</t>
  </si>
  <si>
    <t>GMO Insect trait(s)</t>
  </si>
  <si>
    <t>#</t>
  </si>
  <si>
    <t>Insect. Seed trt</t>
  </si>
  <si>
    <t>GMO Weed Traits</t>
  </si>
  <si>
    <t>GMO Insect Traits</t>
  </si>
  <si>
    <t>Insecticide Seed Treatments</t>
  </si>
  <si>
    <t xml:space="preserve"> </t>
  </si>
  <si>
    <t>RM (days)</t>
  </si>
  <si>
    <r>
      <t>Notes:</t>
    </r>
    <r>
      <rPr>
        <sz val="10"/>
        <rFont val="Arial"/>
        <family val="2"/>
      </rPr>
      <t xml:space="preserve"> Use this column to specify "Other" GMO traits or seed treatments, indicate experimental hybrids, or if results are to be kept private.</t>
    </r>
  </si>
  <si>
    <t>Exp.</t>
  </si>
  <si>
    <t>Company Name:</t>
  </si>
  <si>
    <t>ZIP:</t>
  </si>
  <si>
    <t>ST:</t>
  </si>
  <si>
    <t>City:</t>
  </si>
  <si>
    <t>Address Line 1:</t>
  </si>
  <si>
    <t>Address Line 2:</t>
  </si>
  <si>
    <t>COMPANY INFORMATION</t>
  </si>
  <si>
    <t>Website:</t>
  </si>
  <si>
    <t>Phone Number:</t>
  </si>
  <si>
    <t>Office Phone:</t>
  </si>
  <si>
    <t>Cell Phone:</t>
  </si>
  <si>
    <t>E-mail:</t>
  </si>
  <si>
    <t>Example</t>
  </si>
  <si>
    <t>1234 Main St.</t>
  </si>
  <si>
    <t>HXX</t>
  </si>
  <si>
    <t>CB</t>
  </si>
  <si>
    <t>Roundup Ready</t>
  </si>
  <si>
    <t>Roundup Ready 2</t>
  </si>
  <si>
    <t>Liberty Link</t>
  </si>
  <si>
    <t>GT</t>
  </si>
  <si>
    <t>Agrisure Glyphosate Tolerant</t>
  </si>
  <si>
    <t>Clearfield</t>
  </si>
  <si>
    <t>Herculex 1</t>
  </si>
  <si>
    <t>Herculex Xtra</t>
  </si>
  <si>
    <t>Herculex Rootworm</t>
  </si>
  <si>
    <t>HXRW</t>
  </si>
  <si>
    <t>List name in "Notes" column</t>
  </si>
  <si>
    <t>Poncho at 1.250 mg ai / seed</t>
  </si>
  <si>
    <t>Poncho at 0.250 mg ai / seed</t>
  </si>
  <si>
    <t>G</t>
  </si>
  <si>
    <t>Gaucho</t>
  </si>
  <si>
    <r>
      <t xml:space="preserve">Cruiser Extreme Pak: </t>
    </r>
    <r>
      <rPr>
        <sz val="9"/>
        <rFont val="Arial"/>
        <family val="2"/>
      </rPr>
      <t>C250 + Maxim XL + Apron XL + Dynasty</t>
    </r>
  </si>
  <si>
    <t>C1250</t>
  </si>
  <si>
    <t>Cruiser Extreme at 1.250 mg ai / seed</t>
  </si>
  <si>
    <t>INVOICE:</t>
  </si>
  <si>
    <t>DATE:</t>
  </si>
  <si>
    <t>BILL TO:</t>
  </si>
  <si>
    <t>ORDER NO.</t>
  </si>
  <si>
    <t>DATE SHIPPED</t>
  </si>
  <si>
    <t>SHIPPED VIA</t>
  </si>
  <si>
    <t>F.O.B.</t>
  </si>
  <si>
    <t>TERMS</t>
  </si>
  <si>
    <t>No. Entries.</t>
  </si>
  <si>
    <t>DESCRIPTION</t>
  </si>
  <si>
    <t>UNIT PRICE</t>
  </si>
  <si>
    <t>TOTAL</t>
  </si>
  <si>
    <t>SUBTOTAL</t>
  </si>
  <si>
    <t>SHIPPING &amp; HANDLING</t>
  </si>
  <si>
    <t>Application Date:</t>
  </si>
  <si>
    <t>Anytown</t>
  </si>
  <si>
    <t>Name:</t>
  </si>
  <si>
    <t>Use a separate sheet for
each brand name.</t>
  </si>
  <si>
    <t>-</t>
  </si>
  <si>
    <t>TOTAL AMOUNT DUE:</t>
  </si>
  <si>
    <t>PO Box 56</t>
  </si>
  <si>
    <t>Ship To:</t>
  </si>
  <si>
    <t>If shipping seed via the US Post Office:</t>
  </si>
  <si>
    <t>If shipping seed via ANY freight carrier:</t>
  </si>
  <si>
    <t>Seed Shipment Invoice</t>
  </si>
  <si>
    <t>Quantity
(pounds)</t>
  </si>
  <si>
    <t>Date Shipped:</t>
  </si>
  <si>
    <t>Via:</t>
  </si>
  <si>
    <t xml:space="preserve">Office Use Only
</t>
  </si>
  <si>
    <t>Arrival
Date</t>
  </si>
  <si>
    <t>Checked By</t>
  </si>
  <si>
    <t>Entries / Hybrid</t>
  </si>
  <si>
    <t>How To Use These Worksheets</t>
  </si>
  <si>
    <t>Begin with the Applicant Information sheet. Most of these cells are linked to other worksheets, and those will be incomplete unless the Applicant Information is complete.</t>
  </si>
  <si>
    <t>For the Brand Name, please use the shortest name by which we can refer to your hybrids.</t>
  </si>
  <si>
    <t>For the Company Name, please enter the full name.</t>
  </si>
  <si>
    <t>Check Here For Partial Shipments</t>
  </si>
  <si>
    <t>These worksheets are intended to be user-friendly. If something can be improved, please let me know.</t>
  </si>
  <si>
    <t>You should be able to move through the worksheets in order of the number on each tab.</t>
  </si>
  <si>
    <t>Read the notes in the big text boxes on each page for additional information.</t>
  </si>
  <si>
    <t>The Seed Shipment Invoice is designed to draw info from the application. A copy should be included with each seed shipment.</t>
  </si>
  <si>
    <t>The Payment Invoice was originally designed for YOUR internal use, if necessary. But including a copy when submitting payment would probably be a good thing.</t>
  </si>
  <si>
    <t xml:space="preserve">All worksheets have some protected areas. If you find you can't click on a cell, it means that information is either not editable or is editable in another worksheet. </t>
  </si>
  <si>
    <t>Contact:</t>
  </si>
  <si>
    <t>Same address?:</t>
  </si>
  <si>
    <t>The orange-colored boxes and cells contain instructions or linked information. You CANNOT enter information in these cells.</t>
  </si>
  <si>
    <t>The Shipping Labels are designed to show the return address of the contact person, not necessarily the origin of the shipment. This was done specifically for our benefit. If we have a question about a shipment, the contact info will be readily available to our receiver.</t>
  </si>
  <si>
    <r>
      <t xml:space="preserve">To </t>
    </r>
    <r>
      <rPr>
        <b/>
        <sz val="11"/>
        <rFont val="Arial"/>
        <family val="2"/>
      </rPr>
      <t>DELETE an inserted column(s)</t>
    </r>
    <r>
      <rPr>
        <sz val="11"/>
        <rFont val="Arial"/>
        <family val="2"/>
      </rPr>
      <t>, you must FIRST click the column header, 
then click Edit &gt;&gt; Delete.</t>
    </r>
  </si>
  <si>
    <t>Hybrids WILL NOT get 2-year means unless you list last year's name in the application.</t>
  </si>
  <si>
    <t>Hybrids MUST NOT be listed more than once on the application.</t>
  </si>
  <si>
    <t>RW</t>
  </si>
  <si>
    <t>Agrisure RW</t>
  </si>
  <si>
    <t>Agrisure CB YieldGard (With LL)</t>
  </si>
  <si>
    <t>YGVT3</t>
  </si>
  <si>
    <t>YGVT Triple</t>
  </si>
  <si>
    <t>This check box will not work if you do any typing in the cells below.</t>
  </si>
  <si>
    <t>Fill in the following Company and Contact Information forms. Information entered here will be copied to subsequent forms.</t>
  </si>
  <si>
    <t>Quantity
(kernels)</t>
  </si>
  <si>
    <t>GT3K</t>
  </si>
  <si>
    <t>Agrisure 3000 GT</t>
  </si>
  <si>
    <t>SSX</t>
  </si>
  <si>
    <t>SmartStax</t>
  </si>
  <si>
    <t>APPLICANT CONTACT INFORMATION</t>
  </si>
  <si>
    <t>These cells are linked to the company information above</t>
  </si>
  <si>
    <t>V3111</t>
  </si>
  <si>
    <t>V3110</t>
  </si>
  <si>
    <t>Viptera 3111</t>
  </si>
  <si>
    <t>Viptera 3110</t>
  </si>
  <si>
    <t>YGVT2P</t>
  </si>
  <si>
    <t>YGVT3P</t>
  </si>
  <si>
    <t>YGVT Triple Pro</t>
  </si>
  <si>
    <t>YGVT Double Pro</t>
  </si>
  <si>
    <t>This date is linked to the invoice.</t>
  </si>
  <si>
    <t>AM1</t>
  </si>
  <si>
    <t>Optimum AcreMax 1</t>
  </si>
  <si>
    <t>AMX</t>
  </si>
  <si>
    <t>OI</t>
  </si>
  <si>
    <t>Optimum Intrasect</t>
  </si>
  <si>
    <t>A250, ACL</t>
  </si>
  <si>
    <t>Acceleron</t>
  </si>
  <si>
    <t>C250</t>
  </si>
  <si>
    <t>Cruiser at 0.250 mg ai / seed</t>
  </si>
  <si>
    <t>MX-QT</t>
  </si>
  <si>
    <t>Maxim XL + Quattro</t>
  </si>
  <si>
    <t>P500</t>
  </si>
  <si>
    <t>Poncho at 0.500 mg ai / seed</t>
  </si>
  <si>
    <t>P500V</t>
  </si>
  <si>
    <t>Poncho 500 VOTiVO</t>
  </si>
  <si>
    <t>P1250V</t>
  </si>
  <si>
    <t>Poncho1250 VOTiVO</t>
  </si>
  <si>
    <t>PPST</t>
  </si>
  <si>
    <t>Pioneer Premium Seed Treatment</t>
  </si>
  <si>
    <t>A500PV</t>
  </si>
  <si>
    <t>Acceleron 500/Poncho/VOTiVO</t>
  </si>
  <si>
    <t>Optimum AcreMax Xtra</t>
  </si>
  <si>
    <t>Zone 1</t>
  </si>
  <si>
    <t>Zone 2</t>
  </si>
  <si>
    <t>Zone 3</t>
  </si>
  <si>
    <t>Entries by Zone</t>
  </si>
  <si>
    <t>Department of Plant Sciences</t>
  </si>
  <si>
    <t>NDSU Dept, 7670, 166 Loftsgard hall</t>
  </si>
  <si>
    <t>PO Box 6050, Fargo, ND 58108-6050</t>
  </si>
  <si>
    <t>NDSU Corn Performance Test</t>
  </si>
  <si>
    <t xml:space="preserve">NDSU Corn Performance Test </t>
  </si>
  <si>
    <t>ND</t>
  </si>
  <si>
    <t>NDSU Dept. 7670</t>
  </si>
  <si>
    <t>166 Loftsgard Hall</t>
  </si>
  <si>
    <t>N. Bolley Dr.</t>
  </si>
  <si>
    <t>Fargo, ND 58102</t>
  </si>
  <si>
    <t>PO Box 6050</t>
  </si>
  <si>
    <t>Fargo, ND 58108-6050</t>
  </si>
  <si>
    <t>This column should not be greater than "3" for any hybrid.</t>
  </si>
  <si>
    <t>701-123-4567</t>
  </si>
  <si>
    <t>Put any character in the columns corresponding to the maturity and desired location of each entry. Limit 3 tests per hybrid (based on maturity restrictions).</t>
  </si>
  <si>
    <t>In general, you can only edit cells that are green or white. In the application sheet you can also edit the yellow, blue, and green cells.</t>
  </si>
  <si>
    <t/>
  </si>
  <si>
    <t>AM</t>
  </si>
  <si>
    <t>Optimum AcreMax</t>
  </si>
  <si>
    <t>YGVT2</t>
  </si>
  <si>
    <t>YGVT Double</t>
  </si>
  <si>
    <t xml:space="preserve"> -RIB</t>
  </si>
  <si>
    <t>Refuge in a bag</t>
  </si>
  <si>
    <r>
      <t xml:space="preserve">To </t>
    </r>
    <r>
      <rPr>
        <b/>
        <sz val="11"/>
        <rFont val="Arial"/>
        <family val="2"/>
      </rPr>
      <t>INSERT a column</t>
    </r>
    <r>
      <rPr>
        <sz val="11"/>
        <rFont val="Arial"/>
        <family val="2"/>
      </rPr>
      <t xml:space="preserve"> or columns in the Corn Application, place your cursor somewhere in the '2015 Entry' column, then click on Insert &gt;&gt; Column. You should be able to insert and edit columns in this manner.</t>
    </r>
  </si>
  <si>
    <t>Darin Eisinger</t>
  </si>
  <si>
    <r>
      <t xml:space="preserve">Please make </t>
    </r>
    <r>
      <rPr>
        <b/>
        <sz val="10"/>
        <rFont val="Arial"/>
        <family val="2"/>
      </rPr>
      <t>checks</t>
    </r>
    <r>
      <rPr>
        <sz val="10"/>
        <rFont val="Arial"/>
        <family val="2"/>
      </rPr>
      <t xml:space="preserve"> payable to:                                       </t>
    </r>
    <r>
      <rPr>
        <b/>
        <sz val="10"/>
        <rFont val="Arial"/>
        <family val="2"/>
      </rPr>
      <t xml:space="preserve">NDSU Plant Sciences
</t>
    </r>
    <r>
      <rPr>
        <sz val="10"/>
        <rFont val="Arial"/>
        <family val="2"/>
      </rPr>
      <t xml:space="preserve">and </t>
    </r>
    <r>
      <rPr>
        <b/>
        <sz val="10"/>
        <rFont val="Arial"/>
        <family val="2"/>
      </rPr>
      <t>mail to</t>
    </r>
    <r>
      <rPr>
        <sz val="10"/>
        <rFont val="Arial"/>
        <family val="2"/>
      </rPr>
      <t>:</t>
    </r>
  </si>
  <si>
    <r>
      <t xml:space="preserve">Payment due
</t>
    </r>
    <r>
      <rPr>
        <b/>
        <sz val="9"/>
        <rFont val="Arial"/>
        <family val="2"/>
      </rPr>
      <t>At time of Application</t>
    </r>
  </si>
  <si>
    <t>Zone 2 Conventional</t>
  </si>
  <si>
    <t>*only if hybrid was entered in our trials in that zone in previous year</t>
  </si>
  <si>
    <r>
      <rPr>
        <b/>
        <sz val="10"/>
        <rFont val="Calibri"/>
        <family val="2"/>
      </rPr>
      <t xml:space="preserve">≈ </t>
    </r>
    <r>
      <rPr>
        <b/>
        <sz val="10"/>
        <rFont val="Arial"/>
        <family val="2"/>
      </rPr>
      <t>75 - 88 RM</t>
    </r>
  </si>
  <si>
    <t>≈ 82 - 95 RM</t>
  </si>
  <si>
    <t>≈ 88 - 101 RM</t>
  </si>
  <si>
    <t>Little John's</t>
  </si>
  <si>
    <t>Little John's Hybrid Seed Co.</t>
  </si>
  <si>
    <t>littlejohnsseed.com</t>
  </si>
  <si>
    <t>Application due
April 1</t>
  </si>
  <si>
    <t>2021 Invoice</t>
  </si>
  <si>
    <t>2021 Entry</t>
  </si>
  <si>
    <t>2020 Entry Name*</t>
  </si>
  <si>
    <r>
      <rPr>
        <b/>
        <sz val="11"/>
        <rFont val="Arial"/>
        <family val="2"/>
      </rPr>
      <t>Seed Shipping Deadlines:</t>
    </r>
    <r>
      <rPr>
        <sz val="10"/>
        <rFont val="Arial"/>
        <family val="2"/>
      </rPr>
      <t xml:space="preserve">
April 16</t>
    </r>
  </si>
  <si>
    <t>Rich Horsley</t>
  </si>
  <si>
    <t>Horsley – Corn</t>
  </si>
  <si>
    <t xml:space="preserve">North Dakota Corn Performance Tests
Rich Horsley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</si>
</sst>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409]d\-mmm\-yy;@"/>
    <numFmt numFmtId="168" formatCode="&quot;$&quot;#,##0"/>
  </numFmts>
  <fonts count="69">
    <font>
      <sz val="10"/>
      <name val="Arial"/>
      <family val="0"/>
    </font>
    <font>
      <sz val="11"/>
      <color indexed="8"/>
      <name val="Calibri"/>
      <family val="2"/>
    </font>
    <font>
      <u val="single"/>
      <sz val="10"/>
      <color indexed="12"/>
      <name val="Arial"/>
      <family val="2"/>
    </font>
    <font>
      <sz val="8"/>
      <name val="Arial"/>
      <family val="2"/>
    </font>
    <font>
      <b/>
      <sz val="10"/>
      <name val="Arial"/>
      <family val="2"/>
    </font>
    <font>
      <i/>
      <sz val="10"/>
      <name val="Arial Narrow"/>
      <family val="2"/>
    </font>
    <font>
      <i/>
      <sz val="12"/>
      <name val="Arial Narrow"/>
      <family val="2"/>
    </font>
    <font>
      <b/>
      <sz val="14"/>
      <name val="Arial"/>
      <family val="2"/>
    </font>
    <font>
      <b/>
      <sz val="9"/>
      <name val="Arial"/>
      <family val="2"/>
    </font>
    <font>
      <b/>
      <sz val="11"/>
      <color indexed="12"/>
      <name val="Arial"/>
      <family val="2"/>
    </font>
    <font>
      <b/>
      <sz val="16"/>
      <color indexed="12"/>
      <name val="Arial"/>
      <family val="2"/>
    </font>
    <font>
      <b/>
      <sz val="12"/>
      <name val="Arial"/>
      <family val="2"/>
    </font>
    <font>
      <b/>
      <sz val="11"/>
      <name val="Arial"/>
      <family val="2"/>
    </font>
    <font>
      <sz val="11"/>
      <name val="Arial"/>
      <family val="2"/>
    </font>
    <font>
      <sz val="9"/>
      <name val="Arial"/>
      <family val="2"/>
    </font>
    <font>
      <b/>
      <sz val="18"/>
      <name val="Arial"/>
      <family val="2"/>
    </font>
    <font>
      <b/>
      <sz val="36"/>
      <name val="Arial"/>
      <family val="2"/>
    </font>
    <font>
      <b/>
      <sz val="12"/>
      <name val="Arial Narrow"/>
      <family val="2"/>
    </font>
    <font>
      <sz val="10"/>
      <name val="Times New Roman"/>
      <family val="1"/>
    </font>
    <font>
      <sz val="14"/>
      <name val="Times New Roman"/>
      <family val="1"/>
    </font>
    <font>
      <sz val="16"/>
      <name val="Times New Roman"/>
      <family val="1"/>
    </font>
    <font>
      <b/>
      <sz val="20"/>
      <name val="Times New Roman"/>
      <family val="1"/>
    </font>
    <font>
      <b/>
      <sz val="14"/>
      <name val="Tahoma"/>
      <family val="2"/>
    </font>
    <font>
      <sz val="16"/>
      <name val="Arial"/>
      <family val="2"/>
    </font>
    <font>
      <b/>
      <sz val="16"/>
      <name val="Arial"/>
      <family val="2"/>
    </font>
    <font>
      <sz val="12"/>
      <name val="Arial"/>
      <family val="2"/>
    </font>
    <font>
      <sz val="10"/>
      <name val="Arial Narrow"/>
      <family val="2"/>
    </font>
    <font>
      <sz val="12"/>
      <name val="Arial Narrow"/>
      <family val="2"/>
    </font>
    <font>
      <b/>
      <sz val="10"/>
      <name val="Calibri"/>
      <family val="2"/>
    </font>
    <font>
      <b/>
      <sz val="2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24"/>
      <color indexed="8"/>
      <name val="Arial"/>
      <family val="2"/>
    </font>
    <font>
      <sz val="18"/>
      <color indexed="8"/>
      <name val="Arial"/>
      <family val="2"/>
    </font>
    <font>
      <b/>
      <sz val="24"/>
      <color indexed="8"/>
      <name val="Arial"/>
      <family val="2"/>
    </font>
    <font>
      <b/>
      <sz val="1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rgb="FFCCFFFF"/>
        <bgColor indexed="64"/>
      </patternFill>
    </fill>
    <fill>
      <patternFill patternType="solid">
        <fgColor rgb="FFCCFFCC"/>
        <bgColor indexed="64"/>
      </patternFill>
    </fill>
    <fill>
      <patternFill patternType="solid">
        <fgColor indexed="22"/>
        <bgColor indexed="64"/>
      </patternFill>
    </fill>
    <fill>
      <patternFill patternType="solid">
        <fgColor indexed="41"/>
        <bgColor indexed="64"/>
      </patternFill>
    </fill>
    <fill>
      <patternFill patternType="solid">
        <fgColor rgb="FF99CCFF"/>
        <bgColor indexed="64"/>
      </patternFill>
    </fill>
    <fill>
      <patternFill patternType="solid">
        <fgColor indexed="4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thin"/>
      <bottom style="hair"/>
    </border>
    <border>
      <left style="thin"/>
      <right style="hair"/>
      <top style="hair"/>
      <bottom style="hair"/>
    </border>
    <border>
      <left style="thin"/>
      <right style="hair"/>
      <top style="hair"/>
      <bottom style="thin"/>
    </border>
    <border>
      <left style="thin"/>
      <right style="hair"/>
      <top/>
      <bottom style="hair"/>
    </border>
    <border>
      <left/>
      <right/>
      <top/>
      <bottom style="thin"/>
    </border>
    <border>
      <left style="thin"/>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thin"/>
      <right/>
      <top style="thin"/>
      <bottom/>
    </border>
    <border>
      <left/>
      <right/>
      <top style="thin"/>
      <botto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bottom style="thin"/>
    </border>
    <border>
      <left style="thin"/>
      <right style="thin"/>
      <top style="thin"/>
      <bottom style="thin"/>
    </border>
    <border>
      <left style="thin"/>
      <right style="hair"/>
      <top/>
      <bottom style="thin"/>
    </border>
    <border>
      <left style="hair"/>
      <right style="hair"/>
      <top/>
      <bottom style="thin"/>
    </border>
    <border>
      <left style="thin"/>
      <right/>
      <top style="thin"/>
      <bottom style="thin"/>
    </border>
    <border>
      <left style="hair"/>
      <right style="hair"/>
      <top style="thin"/>
      <bottom style="hair"/>
    </border>
    <border>
      <left/>
      <right style="thin"/>
      <top style="thin"/>
      <bottom/>
    </border>
    <border>
      <left style="thin"/>
      <right/>
      <top/>
      <bottom/>
    </border>
    <border>
      <left/>
      <right style="thin"/>
      <top/>
      <bottom/>
    </border>
    <border>
      <left/>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thin"/>
      <bottom style="thin"/>
    </border>
    <border>
      <left style="hair"/>
      <right style="thin"/>
      <top style="thin"/>
      <bottom style="thin"/>
    </border>
    <border>
      <left style="thin"/>
      <right style="hair"/>
      <top style="thin"/>
      <bottom/>
    </border>
    <border>
      <left style="hair"/>
      <right style="thin"/>
      <top style="thin"/>
      <bottom/>
    </border>
    <border>
      <left style="hair"/>
      <right style="thin"/>
      <top/>
      <bottom style="hair"/>
    </border>
    <border>
      <left style="hair"/>
      <right/>
      <top style="thin"/>
      <bottom style="hair"/>
    </border>
    <border>
      <left/>
      <right/>
      <top style="thin"/>
      <bottom style="hair"/>
    </border>
    <border>
      <left/>
      <right style="thin"/>
      <top style="thin"/>
      <bottom style="hair"/>
    </border>
    <border>
      <left style="hair"/>
      <right/>
      <top style="hair"/>
      <bottom style="thin"/>
    </border>
    <border>
      <left/>
      <right/>
      <top style="hair"/>
      <bottom style="thin"/>
    </border>
    <border>
      <left/>
      <right style="thin"/>
      <top style="hair"/>
      <bottom style="thin"/>
    </border>
    <border>
      <left style="hair"/>
      <right style="thin"/>
      <top>
        <color indexed="63"/>
      </top>
      <bottom style="thin"/>
    </border>
    <border>
      <left/>
      <right style="hair"/>
      <top style="hair"/>
      <bottom style="hair"/>
    </border>
    <border>
      <left style="thin"/>
      <right style="thin"/>
      <top/>
      <bottom style="hair"/>
    </border>
    <border>
      <left style="hair"/>
      <right style="hair"/>
      <top style="hair"/>
      <bottom style="hair"/>
    </border>
    <border>
      <left style="thin"/>
      <right/>
      <top style="hair"/>
      <bottom style="thin"/>
    </border>
    <border>
      <left/>
      <right style="hair"/>
      <top style="thin"/>
      <bottom style="thin"/>
    </border>
    <border>
      <left style="thin"/>
      <right/>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55">
    <xf numFmtId="0" fontId="0" fillId="0" borderId="0" xfId="0" applyAlignment="1">
      <alignment/>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5" fillId="33" borderId="10"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4"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6" fillId="0" borderId="0" xfId="0" applyFont="1" applyBorder="1" applyAlignment="1" applyProtection="1">
      <alignment horizontal="left" vertical="center"/>
      <protection locked="0"/>
    </xf>
    <xf numFmtId="0" fontId="6" fillId="0" borderId="0" xfId="0" applyFont="1" applyFill="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6" fillId="0" borderId="14" xfId="0" applyFont="1" applyBorder="1" applyAlignment="1" applyProtection="1">
      <alignment horizontal="left" vertical="center"/>
      <protection locked="0"/>
    </xf>
    <xf numFmtId="0" fontId="6" fillId="0" borderId="14" xfId="0" applyFont="1" applyFill="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6" fillId="0" borderId="0" xfId="0" applyFont="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0" fillId="35" borderId="0" xfId="0" applyFont="1" applyFill="1" applyBorder="1" applyAlignment="1">
      <alignment vertical="center"/>
    </xf>
    <xf numFmtId="0" fontId="0" fillId="35" borderId="0" xfId="0" applyFont="1" applyFill="1" applyBorder="1" applyAlignment="1">
      <alignment horizontal="center" vertical="center"/>
    </xf>
    <xf numFmtId="0" fontId="6" fillId="0" borderId="0" xfId="0" applyFont="1" applyFill="1" applyBorder="1" applyAlignment="1" applyProtection="1">
      <alignment horizontal="left" vertical="center"/>
      <protection locked="0"/>
    </xf>
    <xf numFmtId="0" fontId="6" fillId="0" borderId="14" xfId="0" applyFont="1" applyFill="1" applyBorder="1" applyAlignment="1" applyProtection="1">
      <alignment horizontal="left" vertical="center"/>
      <protection locked="0"/>
    </xf>
    <xf numFmtId="0" fontId="0" fillId="0" borderId="15" xfId="0" applyBorder="1" applyAlignment="1" applyProtection="1">
      <alignment horizontal="center" vertical="center"/>
      <protection hidden="1"/>
    </xf>
    <xf numFmtId="0" fontId="6" fillId="0" borderId="0" xfId="0" applyFont="1" applyBorder="1" applyAlignment="1" applyProtection="1">
      <alignment horizontal="center" vertical="center"/>
      <protection locked="0"/>
    </xf>
    <xf numFmtId="0" fontId="0" fillId="0" borderId="0" xfId="0" applyAlignment="1">
      <alignment vertical="center"/>
    </xf>
    <xf numFmtId="0" fontId="13" fillId="0" borderId="0" xfId="0" applyFont="1" applyAlignment="1">
      <alignment/>
    </xf>
    <xf numFmtId="0" fontId="13" fillId="0" borderId="0" xfId="0" applyFont="1" applyFill="1" applyBorder="1" applyAlignment="1" applyProtection="1">
      <alignment vertical="center"/>
      <protection/>
    </xf>
    <xf numFmtId="0" fontId="13" fillId="0" borderId="0" xfId="0" applyFont="1" applyFill="1" applyAlignment="1">
      <alignment/>
    </xf>
    <xf numFmtId="0" fontId="13" fillId="33" borderId="10" xfId="0" applyFont="1" applyFill="1" applyBorder="1" applyAlignment="1" applyProtection="1">
      <alignment vertical="center"/>
      <protection/>
    </xf>
    <xf numFmtId="0" fontId="13" fillId="33" borderId="16" xfId="0" applyFont="1" applyFill="1" applyBorder="1" applyAlignment="1">
      <alignment/>
    </xf>
    <xf numFmtId="0" fontId="13" fillId="33" borderId="11" xfId="0" applyFont="1" applyFill="1" applyBorder="1" applyAlignment="1" applyProtection="1">
      <alignment vertical="center"/>
      <protection/>
    </xf>
    <xf numFmtId="0" fontId="13" fillId="33" borderId="17" xfId="0" applyFont="1" applyFill="1" applyBorder="1" applyAlignment="1">
      <alignment/>
    </xf>
    <xf numFmtId="0" fontId="13" fillId="33" borderId="12" xfId="0" applyFont="1" applyFill="1" applyBorder="1" applyAlignment="1" applyProtection="1">
      <alignment vertical="center"/>
      <protection/>
    </xf>
    <xf numFmtId="0" fontId="13" fillId="33" borderId="18" xfId="0" applyFont="1" applyFill="1" applyBorder="1" applyAlignment="1">
      <alignment/>
    </xf>
    <xf numFmtId="0" fontId="0" fillId="0" borderId="0" xfId="0" applyFont="1" applyFill="1" applyAlignment="1">
      <alignment/>
    </xf>
    <xf numFmtId="0" fontId="15" fillId="0" borderId="0" xfId="0" applyFont="1" applyFill="1" applyBorder="1" applyAlignment="1">
      <alignment horizontal="center"/>
    </xf>
    <xf numFmtId="0" fontId="16" fillId="0" borderId="19" xfId="0" applyFont="1" applyBorder="1" applyAlignment="1" applyProtection="1">
      <alignment vertical="center"/>
      <protection hidden="1"/>
    </xf>
    <xf numFmtId="0" fontId="0" fillId="0" borderId="20" xfId="0" applyBorder="1" applyAlignment="1" applyProtection="1">
      <alignment vertical="center"/>
      <protection hidden="1"/>
    </xf>
    <xf numFmtId="0" fontId="0" fillId="0" borderId="0" xfId="0" applyAlignment="1" applyProtection="1">
      <alignment vertical="center"/>
      <protection hidden="1"/>
    </xf>
    <xf numFmtId="0" fontId="18" fillId="0" borderId="0" xfId="0" applyFont="1" applyAlignment="1">
      <alignment/>
    </xf>
    <xf numFmtId="0" fontId="0" fillId="35" borderId="0" xfId="0" applyFont="1" applyFill="1" applyBorder="1" applyAlignment="1" applyProtection="1">
      <alignment horizontal="left" vertical="center" indent="4"/>
      <protection hidden="1"/>
    </xf>
    <xf numFmtId="0" fontId="0" fillId="0" borderId="0" xfId="0" applyFont="1" applyFill="1" applyAlignment="1">
      <alignment/>
    </xf>
    <xf numFmtId="0" fontId="0" fillId="35" borderId="0" xfId="0" applyFont="1" applyFill="1" applyBorder="1" applyAlignment="1" applyProtection="1">
      <alignment horizontal="left" vertical="center" indent="4"/>
      <protection hidden="1"/>
    </xf>
    <xf numFmtId="0" fontId="23" fillId="0" borderId="0" xfId="0" applyFont="1" applyFill="1" applyBorder="1" applyAlignment="1">
      <alignment vertical="center"/>
    </xf>
    <xf numFmtId="0" fontId="24" fillId="35" borderId="14" xfId="0" applyFont="1" applyFill="1" applyBorder="1" applyAlignment="1">
      <alignment horizontal="center" vertical="center"/>
    </xf>
    <xf numFmtId="0" fontId="24" fillId="36" borderId="21" xfId="0" applyFont="1" applyFill="1" applyBorder="1" applyAlignment="1">
      <alignment horizontal="left" vertical="center"/>
    </xf>
    <xf numFmtId="0" fontId="24" fillId="36" borderId="22" xfId="0" applyFont="1" applyFill="1" applyBorder="1" applyAlignment="1">
      <alignment horizontal="left" vertical="center"/>
    </xf>
    <xf numFmtId="0" fontId="13" fillId="0" borderId="0" xfId="0" applyFont="1" applyFill="1" applyBorder="1" applyAlignment="1">
      <alignment vertical="top" wrapText="1"/>
    </xf>
    <xf numFmtId="0" fontId="11" fillId="34" borderId="23" xfId="0" applyFont="1" applyFill="1" applyBorder="1" applyAlignment="1">
      <alignment horizontal="right" vertical="center" indent="1"/>
    </xf>
    <xf numFmtId="0" fontId="11" fillId="34" borderId="24" xfId="0" applyFont="1" applyFill="1" applyBorder="1" applyAlignment="1">
      <alignment horizontal="right" vertical="center" indent="1"/>
    </xf>
    <xf numFmtId="0" fontId="4" fillId="0" borderId="0" xfId="0" applyFont="1" applyBorder="1" applyAlignment="1">
      <alignment horizontal="center" vertical="center" wrapText="1"/>
    </xf>
    <xf numFmtId="0" fontId="4" fillId="35" borderId="25" xfId="0" applyFont="1" applyFill="1" applyBorder="1" applyAlignment="1" applyProtection="1">
      <alignment horizontal="left" vertical="center"/>
      <protection hidden="1"/>
    </xf>
    <xf numFmtId="0" fontId="0" fillId="35" borderId="0" xfId="0" applyFont="1" applyFill="1" applyBorder="1" applyAlignment="1" applyProtection="1">
      <alignment vertical="center"/>
      <protection hidden="1"/>
    </xf>
    <xf numFmtId="0" fontId="4" fillId="0" borderId="26" xfId="0" applyFont="1" applyBorder="1" applyAlignment="1" applyProtection="1">
      <alignment horizontal="center" vertical="center"/>
      <protection hidden="1"/>
    </xf>
    <xf numFmtId="0" fontId="4" fillId="0" borderId="26" xfId="0" applyFont="1" applyBorder="1" applyAlignment="1" applyProtection="1">
      <alignment horizontal="center" vertical="center" wrapText="1"/>
      <protection hidden="1"/>
    </xf>
    <xf numFmtId="0" fontId="4" fillId="0" borderId="27" xfId="0" applyFont="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23" fillId="35" borderId="0" xfId="0" applyFont="1" applyFill="1" applyBorder="1" applyAlignment="1" applyProtection="1">
      <alignment horizontal="center" vertical="center"/>
      <protection hidden="1"/>
    </xf>
    <xf numFmtId="0" fontId="7" fillId="36" borderId="29" xfId="0" applyFont="1" applyFill="1" applyBorder="1" applyAlignment="1" applyProtection="1">
      <alignment horizontal="center" vertical="center"/>
      <protection hidden="1"/>
    </xf>
    <xf numFmtId="0" fontId="24" fillId="36" borderId="21" xfId="0" applyFont="1" applyFill="1" applyBorder="1" applyAlignment="1" applyProtection="1">
      <alignment horizontal="center" vertical="center"/>
      <protection hidden="1"/>
    </xf>
    <xf numFmtId="0" fontId="24" fillId="36" borderId="21" xfId="0" applyFont="1" applyFill="1" applyBorder="1" applyAlignment="1" applyProtection="1">
      <alignment horizontal="left" vertical="center"/>
      <protection hidden="1"/>
    </xf>
    <xf numFmtId="0" fontId="0" fillId="35" borderId="0" xfId="0" applyFont="1" applyFill="1" applyBorder="1" applyAlignment="1" applyProtection="1">
      <alignment horizontal="center" vertical="center"/>
      <protection hidden="1"/>
    </xf>
    <xf numFmtId="0" fontId="20" fillId="35" borderId="0" xfId="0" applyFont="1" applyFill="1" applyAlignment="1" applyProtection="1">
      <alignment/>
      <protection hidden="1"/>
    </xf>
    <xf numFmtId="0" fontId="18" fillId="35" borderId="0" xfId="0" applyFont="1" applyFill="1" applyAlignment="1" applyProtection="1">
      <alignment/>
      <protection hidden="1"/>
    </xf>
    <xf numFmtId="0" fontId="0" fillId="35" borderId="0" xfId="0" applyFont="1" applyFill="1" applyAlignment="1" applyProtection="1">
      <alignment/>
      <protection hidden="1"/>
    </xf>
    <xf numFmtId="0" fontId="0" fillId="35" borderId="0" xfId="0" applyFont="1" applyFill="1" applyBorder="1" applyAlignment="1" applyProtection="1">
      <alignment/>
      <protection hidden="1"/>
    </xf>
    <xf numFmtId="0" fontId="19" fillId="35" borderId="0" xfId="0" applyFont="1" applyFill="1" applyAlignment="1" applyProtection="1">
      <alignment/>
      <protection hidden="1"/>
    </xf>
    <xf numFmtId="0" fontId="21" fillId="35" borderId="0" xfId="0" applyFont="1" applyFill="1" applyAlignment="1" applyProtection="1">
      <alignment/>
      <protection hidden="1"/>
    </xf>
    <xf numFmtId="0" fontId="0" fillId="0" borderId="0" xfId="0" applyAlignment="1" applyProtection="1">
      <alignment/>
      <protection hidden="1"/>
    </xf>
    <xf numFmtId="0" fontId="18" fillId="0" borderId="0" xfId="0" applyFont="1" applyAlignment="1" applyProtection="1">
      <alignment/>
      <protection hidden="1"/>
    </xf>
    <xf numFmtId="0" fontId="0" fillId="35" borderId="0" xfId="0" applyFont="1" applyFill="1" applyBorder="1" applyAlignment="1" applyProtection="1">
      <alignment/>
      <protection hidden="1"/>
    </xf>
    <xf numFmtId="0" fontId="8" fillId="35" borderId="26" xfId="0" applyFont="1" applyFill="1" applyBorder="1" applyAlignment="1" applyProtection="1">
      <alignment horizontal="center" vertical="center" wrapText="1"/>
      <protection hidden="1"/>
    </xf>
    <xf numFmtId="0" fontId="14" fillId="36" borderId="26" xfId="0" applyFont="1" applyFill="1" applyBorder="1" applyAlignment="1" applyProtection="1">
      <alignment horizontal="center" vertical="center" wrapText="1"/>
      <protection hidden="1"/>
    </xf>
    <xf numFmtId="0" fontId="13" fillId="35" borderId="10" xfId="0" applyFont="1" applyFill="1" applyBorder="1" applyAlignment="1" applyProtection="1">
      <alignment horizontal="center" vertical="center" wrapText="1"/>
      <protection hidden="1"/>
    </xf>
    <xf numFmtId="0" fontId="13" fillId="35" borderId="30" xfId="0" applyFont="1" applyFill="1" applyBorder="1" applyAlignment="1" applyProtection="1">
      <alignment horizontal="center" vertical="center" wrapText="1"/>
      <protection hidden="1"/>
    </xf>
    <xf numFmtId="0" fontId="13" fillId="35" borderId="16" xfId="0" applyFont="1" applyFill="1" applyBorder="1" applyAlignment="1" applyProtection="1">
      <alignment horizontal="center" vertical="center" wrapText="1"/>
      <protection hidden="1"/>
    </xf>
    <xf numFmtId="0" fontId="14" fillId="34" borderId="26" xfId="0" applyFont="1" applyFill="1" applyBorder="1" applyAlignment="1" applyProtection="1">
      <alignment vertical="center" wrapText="1"/>
      <protection locked="0"/>
    </xf>
    <xf numFmtId="0" fontId="8" fillId="34" borderId="26" xfId="0" applyFont="1" applyFill="1" applyBorder="1" applyAlignment="1" applyProtection="1">
      <alignment horizontal="center" vertical="center" wrapText="1"/>
      <protection hidden="1"/>
    </xf>
    <xf numFmtId="0" fontId="4" fillId="35" borderId="19" xfId="0" applyFont="1" applyFill="1" applyBorder="1" applyAlignment="1" applyProtection="1">
      <alignment horizontal="right" vertical="center" indent="1"/>
      <protection hidden="1"/>
    </xf>
    <xf numFmtId="0" fontId="0" fillId="35" borderId="20" xfId="0" applyFill="1" applyBorder="1" applyAlignment="1" applyProtection="1">
      <alignment vertical="center"/>
      <protection hidden="1"/>
    </xf>
    <xf numFmtId="0" fontId="0" fillId="35" borderId="31" xfId="0" applyFill="1" applyBorder="1" applyAlignment="1" applyProtection="1">
      <alignment vertical="center"/>
      <protection hidden="1"/>
    </xf>
    <xf numFmtId="0" fontId="0" fillId="35" borderId="32" xfId="0" applyFill="1" applyBorder="1" applyAlignment="1" applyProtection="1">
      <alignment horizontal="left" vertical="center" indent="4"/>
      <protection hidden="1"/>
    </xf>
    <xf numFmtId="0" fontId="0" fillId="35" borderId="0" xfId="0" applyFill="1" applyBorder="1" applyAlignment="1" applyProtection="1">
      <alignment horizontal="left" vertical="center" indent="4"/>
      <protection hidden="1"/>
    </xf>
    <xf numFmtId="0" fontId="0" fillId="35" borderId="33" xfId="0" applyFill="1" applyBorder="1" applyAlignment="1" applyProtection="1">
      <alignment vertical="center"/>
      <protection hidden="1"/>
    </xf>
    <xf numFmtId="0" fontId="4" fillId="35" borderId="32" xfId="0" applyFont="1" applyFill="1" applyBorder="1" applyAlignment="1" applyProtection="1">
      <alignment horizontal="left" vertical="center" indent="2"/>
      <protection hidden="1"/>
    </xf>
    <xf numFmtId="0" fontId="0" fillId="35" borderId="34" xfId="0" applyFill="1" applyBorder="1" applyAlignment="1" applyProtection="1">
      <alignment vertical="center"/>
      <protection hidden="1"/>
    </xf>
    <xf numFmtId="0" fontId="0" fillId="35" borderId="0" xfId="0" applyFill="1" applyBorder="1" applyAlignment="1" applyProtection="1">
      <alignment vertical="center"/>
      <protection hidden="1"/>
    </xf>
    <xf numFmtId="0" fontId="0" fillId="35" borderId="25" xfId="0" applyFill="1" applyBorder="1" applyAlignment="1" applyProtection="1">
      <alignment vertical="center"/>
      <protection hidden="1"/>
    </xf>
    <xf numFmtId="0" fontId="0" fillId="35" borderId="14" xfId="0" applyFill="1" applyBorder="1" applyAlignment="1" applyProtection="1">
      <alignment vertical="center"/>
      <protection hidden="1"/>
    </xf>
    <xf numFmtId="0" fontId="4" fillId="35" borderId="0" xfId="0" applyFont="1" applyFill="1" applyBorder="1" applyAlignment="1" applyProtection="1">
      <alignment/>
      <protection hidden="1"/>
    </xf>
    <xf numFmtId="0" fontId="0" fillId="35" borderId="32" xfId="0" applyFill="1" applyBorder="1" applyAlignment="1" applyProtection="1">
      <alignment vertical="center"/>
      <protection hidden="1"/>
    </xf>
    <xf numFmtId="0" fontId="4" fillId="35" borderId="0" xfId="0" applyFont="1" applyFill="1" applyBorder="1" applyAlignment="1" applyProtection="1">
      <alignment vertical="center"/>
      <protection hidden="1"/>
    </xf>
    <xf numFmtId="0" fontId="7" fillId="35" borderId="0" xfId="0" applyFont="1" applyFill="1" applyBorder="1" applyAlignment="1" applyProtection="1">
      <alignment horizontal="left" vertical="center"/>
      <protection hidden="1"/>
    </xf>
    <xf numFmtId="0" fontId="3" fillId="35" borderId="0" xfId="0" applyFont="1" applyFill="1" applyBorder="1" applyAlignment="1" applyProtection="1">
      <alignment vertical="center" wrapText="1"/>
      <protection hidden="1"/>
    </xf>
    <xf numFmtId="0" fontId="0" fillId="0" borderId="0" xfId="0" applyFont="1" applyFill="1" applyBorder="1" applyAlignment="1" applyProtection="1">
      <alignment horizontal="center" vertical="center"/>
      <protection hidden="1"/>
    </xf>
    <xf numFmtId="0" fontId="4" fillId="35" borderId="20" xfId="0" applyFont="1" applyFill="1" applyBorder="1" applyAlignment="1" applyProtection="1">
      <alignment horizontal="center" vertical="center"/>
      <protection hidden="1"/>
    </xf>
    <xf numFmtId="0" fontId="4" fillId="35" borderId="31" xfId="0" applyFont="1" applyFill="1" applyBorder="1" applyAlignment="1" applyProtection="1">
      <alignment horizontal="left" vertical="center"/>
      <protection hidden="1"/>
    </xf>
    <xf numFmtId="0" fontId="8" fillId="0" borderId="21" xfId="0" applyFont="1" applyBorder="1" applyAlignment="1" applyProtection="1">
      <alignment horizontal="right" vertical="center" wrapText="1"/>
      <protection hidden="1"/>
    </xf>
    <xf numFmtId="0" fontId="11" fillId="36" borderId="26" xfId="0" applyFont="1" applyFill="1" applyBorder="1" applyAlignment="1" applyProtection="1">
      <alignment horizontal="center" vertical="center"/>
      <protection hidden="1"/>
    </xf>
    <xf numFmtId="0" fontId="4" fillId="35" borderId="34" xfId="0" applyFont="1" applyFill="1" applyBorder="1" applyAlignment="1" applyProtection="1">
      <alignment horizontal="right" vertical="center"/>
      <protection hidden="1"/>
    </xf>
    <xf numFmtId="0" fontId="4" fillId="35" borderId="14" xfId="0" applyFont="1" applyFill="1" applyBorder="1" applyAlignment="1" applyProtection="1">
      <alignment horizontal="right" vertical="center"/>
      <protection hidden="1"/>
    </xf>
    <xf numFmtId="0" fontId="4" fillId="0" borderId="24" xfId="0" applyFont="1" applyBorder="1" applyAlignment="1" applyProtection="1">
      <alignment horizontal="center" vertical="center" wrapText="1"/>
      <protection hidden="1"/>
    </xf>
    <xf numFmtId="0" fontId="4" fillId="0" borderId="0" xfId="0" applyFont="1" applyFill="1" applyBorder="1" applyAlignment="1" applyProtection="1">
      <alignment vertical="top" wrapText="1"/>
      <protection hidden="1"/>
    </xf>
    <xf numFmtId="0" fontId="4" fillId="0" borderId="0" xfId="0" applyFont="1" applyFill="1" applyBorder="1" applyAlignment="1" applyProtection="1">
      <alignment horizontal="right" vertical="top" indent="1"/>
      <protection hidden="1"/>
    </xf>
    <xf numFmtId="0" fontId="0" fillId="0" borderId="14" xfId="0" applyFill="1" applyBorder="1" applyAlignment="1" applyProtection="1">
      <alignment vertical="center"/>
      <protection hidden="1"/>
    </xf>
    <xf numFmtId="0" fontId="12" fillId="34" borderId="10" xfId="0" applyFont="1" applyFill="1" applyBorder="1" applyAlignment="1" applyProtection="1">
      <alignment horizontal="right" vertical="center" indent="1"/>
      <protection hidden="1"/>
    </xf>
    <xf numFmtId="0" fontId="12" fillId="34" borderId="11" xfId="0" applyFont="1" applyFill="1" applyBorder="1" applyAlignment="1" applyProtection="1">
      <alignment horizontal="right" vertical="center" indent="1"/>
      <protection hidden="1"/>
    </xf>
    <xf numFmtId="0" fontId="12" fillId="34" borderId="12" xfId="0" applyFont="1" applyFill="1" applyBorder="1" applyAlignment="1" applyProtection="1">
      <alignment horizontal="right" vertical="center" indent="1"/>
      <protection hidden="1"/>
    </xf>
    <xf numFmtId="0" fontId="6" fillId="34" borderId="16" xfId="0" applyFont="1" applyFill="1" applyBorder="1" applyAlignment="1" applyProtection="1">
      <alignment horizontal="left" vertical="center" indent="1"/>
      <protection locked="0"/>
    </xf>
    <xf numFmtId="0" fontId="6" fillId="34" borderId="17" xfId="0" applyFont="1" applyFill="1" applyBorder="1" applyAlignment="1" applyProtection="1">
      <alignment horizontal="left" vertical="center" indent="1"/>
      <protection locked="0"/>
    </xf>
    <xf numFmtId="0" fontId="6" fillId="34" borderId="17" xfId="53" applyFont="1" applyFill="1" applyBorder="1" applyAlignment="1" applyProtection="1">
      <alignment horizontal="left" vertical="center" indent="1"/>
      <protection locked="0"/>
    </xf>
    <xf numFmtId="0" fontId="6" fillId="34" borderId="18" xfId="0" applyFont="1" applyFill="1" applyBorder="1" applyAlignment="1" applyProtection="1">
      <alignment horizontal="left" vertical="center" indent="1"/>
      <protection locked="0"/>
    </xf>
    <xf numFmtId="0" fontId="6" fillId="36" borderId="35" xfId="0" applyFont="1" applyFill="1" applyBorder="1" applyAlignment="1" applyProtection="1">
      <alignment horizontal="left" vertical="center" indent="1"/>
      <protection locked="0"/>
    </xf>
    <xf numFmtId="0" fontId="6" fillId="36" borderId="36" xfId="0" applyFont="1" applyFill="1" applyBorder="1" applyAlignment="1" applyProtection="1">
      <alignment horizontal="left" vertical="center" indent="1"/>
      <protection locked="0"/>
    </xf>
    <xf numFmtId="0" fontId="6" fillId="36" borderId="36" xfId="53" applyFont="1" applyFill="1" applyBorder="1" applyAlignment="1" applyProtection="1">
      <alignment horizontal="left" vertical="center" indent="1"/>
      <protection locked="0"/>
    </xf>
    <xf numFmtId="0" fontId="6" fillId="36" borderId="37" xfId="0" applyFont="1" applyFill="1" applyBorder="1" applyAlignment="1" applyProtection="1">
      <alignment horizontal="left" vertical="center" indent="1"/>
      <protection locked="0"/>
    </xf>
    <xf numFmtId="0" fontId="6" fillId="36" borderId="35" xfId="0" applyFont="1" applyFill="1" applyBorder="1" applyAlignment="1" applyProtection="1">
      <alignment horizontal="left" vertical="center" indent="1"/>
      <protection hidden="1" locked="0"/>
    </xf>
    <xf numFmtId="0" fontId="6" fillId="36" borderId="36" xfId="0" applyFont="1" applyFill="1" applyBorder="1" applyAlignment="1" applyProtection="1">
      <alignment horizontal="left" vertical="center" indent="1"/>
      <protection hidden="1" locked="0"/>
    </xf>
    <xf numFmtId="0" fontId="6" fillId="36" borderId="37" xfId="0" applyFont="1" applyFill="1" applyBorder="1" applyAlignment="1" applyProtection="1">
      <alignment horizontal="left" vertical="center" indent="1"/>
      <protection hidden="1" locked="0"/>
    </xf>
    <xf numFmtId="0" fontId="4" fillId="0" borderId="0" xfId="0" applyFont="1" applyFill="1" applyAlignment="1">
      <alignment horizontal="center" vertical="center"/>
    </xf>
    <xf numFmtId="0" fontId="12" fillId="34" borderId="38" xfId="0" applyFont="1" applyFill="1" applyBorder="1" applyAlignment="1" applyProtection="1">
      <alignment horizontal="right" vertical="center" indent="1"/>
      <protection hidden="1"/>
    </xf>
    <xf numFmtId="167" fontId="17" fillId="34" borderId="39" xfId="0" applyNumberFormat="1" applyFont="1" applyFill="1" applyBorder="1" applyAlignment="1" applyProtection="1">
      <alignment horizontal="center" vertical="center" wrapText="1"/>
      <protection locked="0"/>
    </xf>
    <xf numFmtId="0" fontId="6" fillId="34" borderId="16" xfId="0" applyFont="1" applyFill="1" applyBorder="1" applyAlignment="1" applyProtection="1">
      <alignment horizontal="left" vertical="center" indent="1"/>
      <protection hidden="1" locked="0"/>
    </xf>
    <xf numFmtId="0" fontId="6" fillId="34" borderId="17" xfId="0" applyFont="1" applyFill="1" applyBorder="1" applyAlignment="1" applyProtection="1">
      <alignment horizontal="left" vertical="center" indent="1"/>
      <protection hidden="1" locked="0"/>
    </xf>
    <xf numFmtId="0" fontId="6" fillId="34" borderId="18" xfId="0" applyFont="1" applyFill="1" applyBorder="1" applyAlignment="1" applyProtection="1">
      <alignment horizontal="left" vertical="center" indent="1"/>
      <protection hidden="1" locked="0"/>
    </xf>
    <xf numFmtId="0" fontId="12" fillId="0" borderId="0" xfId="0" applyFont="1" applyFill="1" applyBorder="1" applyAlignment="1">
      <alignment horizontal="right" vertical="top" indent="2"/>
    </xf>
    <xf numFmtId="0" fontId="4" fillId="35" borderId="0" xfId="0" applyFont="1" applyFill="1" applyBorder="1" applyAlignment="1">
      <alignment horizontal="center" vertical="center" wrapText="1"/>
    </xf>
    <xf numFmtId="0" fontId="12" fillId="36" borderId="10" xfId="0" applyFont="1" applyFill="1" applyBorder="1" applyAlignment="1" applyProtection="1">
      <alignment horizontal="right" vertical="center" indent="1"/>
      <protection hidden="1"/>
    </xf>
    <xf numFmtId="0" fontId="6" fillId="36" borderId="16" xfId="0" applyFont="1" applyFill="1" applyBorder="1" applyAlignment="1" applyProtection="1">
      <alignment horizontal="left" vertical="center" indent="1"/>
      <protection hidden="1"/>
    </xf>
    <xf numFmtId="0" fontId="12" fillId="36" borderId="11" xfId="0" applyFont="1" applyFill="1" applyBorder="1" applyAlignment="1" applyProtection="1">
      <alignment horizontal="right" vertical="center" indent="1"/>
      <protection hidden="1"/>
    </xf>
    <xf numFmtId="0" fontId="6" fillId="36" borderId="17" xfId="0" applyFont="1" applyFill="1" applyBorder="1" applyAlignment="1" applyProtection="1">
      <alignment horizontal="left" vertical="center" indent="1"/>
      <protection hidden="1"/>
    </xf>
    <xf numFmtId="0" fontId="12" fillId="36" borderId="12" xfId="0" applyFont="1" applyFill="1" applyBorder="1" applyAlignment="1" applyProtection="1">
      <alignment horizontal="right" vertical="center" indent="1"/>
      <protection hidden="1"/>
    </xf>
    <xf numFmtId="0" fontId="6" fillId="36" borderId="18" xfId="0" applyFont="1" applyFill="1" applyBorder="1" applyAlignment="1" applyProtection="1">
      <alignment horizontal="left" vertical="center" indent="1"/>
      <protection hidden="1"/>
    </xf>
    <xf numFmtId="0" fontId="4" fillId="35" borderId="10" xfId="0" applyFont="1" applyFill="1" applyBorder="1" applyAlignment="1" applyProtection="1">
      <alignment horizontal="right" vertical="center" indent="1"/>
      <protection hidden="1"/>
    </xf>
    <xf numFmtId="0" fontId="4" fillId="36" borderId="12" xfId="0" applyFont="1" applyFill="1" applyBorder="1" applyAlignment="1" applyProtection="1">
      <alignment horizontal="right" vertical="center" indent="1"/>
      <protection hidden="1"/>
    </xf>
    <xf numFmtId="167" fontId="0" fillId="36" borderId="18" xfId="0" applyNumberFormat="1" applyFont="1" applyFill="1" applyBorder="1" applyAlignment="1" applyProtection="1">
      <alignment horizontal="left" vertical="center" indent="1"/>
      <protection hidden="1"/>
    </xf>
    <xf numFmtId="0" fontId="12" fillId="33" borderId="40" xfId="0" applyFont="1" applyFill="1" applyBorder="1" applyAlignment="1" applyProtection="1">
      <alignment horizontal="right" vertical="center" indent="1"/>
      <protection hidden="1"/>
    </xf>
    <xf numFmtId="0" fontId="0" fillId="33" borderId="41" xfId="0" applyFill="1" applyBorder="1" applyAlignment="1" applyProtection="1">
      <alignment vertical="center"/>
      <protection hidden="1" locked="0"/>
    </xf>
    <xf numFmtId="0" fontId="4" fillId="36" borderId="38" xfId="0" applyFont="1" applyFill="1" applyBorder="1" applyAlignment="1" applyProtection="1">
      <alignment horizontal="center" vertical="center" wrapText="1"/>
      <protection hidden="1"/>
    </xf>
    <xf numFmtId="0" fontId="4" fillId="0" borderId="26" xfId="0" applyFont="1" applyFill="1" applyBorder="1" applyAlignment="1" applyProtection="1">
      <alignment horizontal="center" vertical="center"/>
      <protection hidden="1"/>
    </xf>
    <xf numFmtId="0" fontId="4" fillId="0" borderId="26" xfId="0" applyFont="1" applyFill="1" applyBorder="1" applyAlignment="1" applyProtection="1">
      <alignment horizontal="center" vertical="center" wrapText="1"/>
      <protection hidden="1"/>
    </xf>
    <xf numFmtId="0" fontId="0" fillId="0" borderId="14" xfId="0" applyFont="1" applyFill="1" applyBorder="1" applyAlignment="1" applyProtection="1">
      <alignment horizontal="center" vertical="center"/>
      <protection hidden="1"/>
    </xf>
    <xf numFmtId="0" fontId="14" fillId="35" borderId="0" xfId="0" applyFont="1" applyFill="1" applyBorder="1" applyAlignment="1" applyProtection="1">
      <alignment horizontal="right" vertical="center" wrapText="1" indent="1"/>
      <protection hidden="1"/>
    </xf>
    <xf numFmtId="0" fontId="4" fillId="35" borderId="20" xfId="0" applyFont="1" applyFill="1" applyBorder="1" applyAlignment="1" applyProtection="1">
      <alignment horizontal="left" vertical="center"/>
      <protection hidden="1"/>
    </xf>
    <xf numFmtId="0" fontId="12" fillId="35" borderId="11" xfId="0" applyFont="1" applyFill="1" applyBorder="1" applyAlignment="1" applyProtection="1">
      <alignment horizontal="center" vertical="center" wrapText="1"/>
      <protection hidden="1"/>
    </xf>
    <xf numFmtId="0" fontId="4" fillId="0" borderId="26"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7" fillId="35"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protection hidden="1"/>
    </xf>
    <xf numFmtId="0" fontId="4" fillId="35" borderId="19" xfId="0" applyFont="1" applyFill="1" applyBorder="1" applyAlignment="1" applyProtection="1">
      <alignment horizontal="left" vertical="center"/>
      <protection locked="0"/>
    </xf>
    <xf numFmtId="0" fontId="0" fillId="35"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4" fillId="0" borderId="0" xfId="0" applyFont="1" applyBorder="1" applyAlignment="1" applyProtection="1">
      <alignment horizontal="right" vertical="center" wrapText="1"/>
      <protection locked="0"/>
    </xf>
    <xf numFmtId="0" fontId="4" fillId="35" borderId="0" xfId="0" applyFont="1" applyFill="1" applyBorder="1" applyAlignment="1" applyProtection="1">
      <alignment horizontal="right" vertical="center" wrapText="1"/>
      <protection locked="0"/>
    </xf>
    <xf numFmtId="0" fontId="0" fillId="0" borderId="0" xfId="0" applyFont="1" applyBorder="1" applyAlignment="1" applyProtection="1">
      <alignment vertical="center"/>
      <protection locked="0"/>
    </xf>
    <xf numFmtId="0" fontId="0" fillId="35" borderId="0" xfId="0" applyFont="1" applyFill="1" applyBorder="1" applyAlignment="1" applyProtection="1">
      <alignment horizontal="right" vertical="center" wrapText="1"/>
      <protection locked="0"/>
    </xf>
    <xf numFmtId="0" fontId="4" fillId="0" borderId="26" xfId="0" applyFont="1" applyBorder="1" applyAlignment="1" applyProtection="1">
      <alignment horizontal="center" vertical="center" wrapText="1"/>
      <protection locked="0"/>
    </xf>
    <xf numFmtId="0" fontId="4" fillId="35" borderId="0" xfId="0" applyFont="1" applyFill="1" applyBorder="1" applyAlignment="1" applyProtection="1">
      <alignment horizontal="left" vertical="center"/>
      <protection locked="0"/>
    </xf>
    <xf numFmtId="0" fontId="4" fillId="35" borderId="0" xfId="0" applyFont="1" applyFill="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9" fillId="36" borderId="29" xfId="0" applyFont="1" applyFill="1" applyBorder="1" applyAlignment="1" applyProtection="1">
      <alignment vertical="center"/>
      <protection hidden="1"/>
    </xf>
    <xf numFmtId="0" fontId="0" fillId="36" borderId="22" xfId="0" applyFont="1" applyFill="1" applyBorder="1" applyAlignment="1" applyProtection="1">
      <alignment vertical="center"/>
      <protection hidden="1"/>
    </xf>
    <xf numFmtId="0" fontId="25" fillId="35" borderId="0" xfId="0" applyFont="1" applyFill="1" applyBorder="1" applyAlignment="1" applyProtection="1">
      <alignment horizontal="left" vertical="center" wrapText="1" indent="1"/>
      <protection hidden="1"/>
    </xf>
    <xf numFmtId="0" fontId="11" fillId="35" borderId="32" xfId="0" applyFont="1" applyFill="1" applyBorder="1" applyAlignment="1" applyProtection="1">
      <alignment horizontal="center" vertical="center" wrapText="1"/>
      <protection hidden="1"/>
    </xf>
    <xf numFmtId="0" fontId="13" fillId="35" borderId="33" xfId="0" applyFont="1" applyFill="1" applyBorder="1" applyAlignment="1" applyProtection="1">
      <alignment horizontal="right" vertical="center" wrapText="1" indent="1"/>
      <protection hidden="1"/>
    </xf>
    <xf numFmtId="0" fontId="12" fillId="37" borderId="11" xfId="0" applyFont="1" applyFill="1" applyBorder="1" applyAlignment="1">
      <alignment horizontal="right" vertical="top" indent="2"/>
    </xf>
    <xf numFmtId="0" fontId="13" fillId="37" borderId="17" xfId="0" applyFont="1" applyFill="1" applyBorder="1" applyAlignment="1">
      <alignment vertical="top" wrapText="1"/>
    </xf>
    <xf numFmtId="0" fontId="12" fillId="0" borderId="10" xfId="0" applyFont="1" applyFill="1" applyBorder="1" applyAlignment="1">
      <alignment horizontal="right" vertical="top" indent="2"/>
    </xf>
    <xf numFmtId="0" fontId="13" fillId="0" borderId="16" xfId="0" applyFont="1" applyFill="1" applyBorder="1" applyAlignment="1">
      <alignment vertical="top" wrapText="1"/>
    </xf>
    <xf numFmtId="0" fontId="12" fillId="0" borderId="11" xfId="0" applyFont="1" applyFill="1" applyBorder="1" applyAlignment="1">
      <alignment horizontal="right" vertical="top" indent="2"/>
    </xf>
    <xf numFmtId="0" fontId="13" fillId="0" borderId="17" xfId="0" applyFont="1" applyFill="1" applyBorder="1" applyAlignment="1">
      <alignment vertical="top" wrapText="1"/>
    </xf>
    <xf numFmtId="0" fontId="12" fillId="0" borderId="12" xfId="0" applyFont="1" applyFill="1" applyBorder="1" applyAlignment="1">
      <alignment horizontal="right" vertical="top" indent="2"/>
    </xf>
    <xf numFmtId="0" fontId="13" fillId="0" borderId="18" xfId="0" applyFont="1" applyFill="1" applyBorder="1" applyAlignment="1">
      <alignment vertical="top" wrapText="1"/>
    </xf>
    <xf numFmtId="0" fontId="13" fillId="33" borderId="13" xfId="0" applyFont="1" applyFill="1" applyBorder="1" applyAlignment="1" applyProtection="1">
      <alignment vertical="center"/>
      <protection/>
    </xf>
    <xf numFmtId="0" fontId="13" fillId="33" borderId="42" xfId="0" applyFont="1" applyFill="1" applyBorder="1" applyAlignment="1">
      <alignment/>
    </xf>
    <xf numFmtId="0" fontId="0" fillId="36" borderId="26" xfId="0" applyFill="1" applyBorder="1" applyAlignment="1">
      <alignment vertical="center" wrapText="1"/>
    </xf>
    <xf numFmtId="0" fontId="0" fillId="35" borderId="0" xfId="0" applyFont="1" applyFill="1" applyBorder="1" applyAlignment="1" applyProtection="1">
      <alignment horizontal="center" vertical="center"/>
      <protection locked="0"/>
    </xf>
    <xf numFmtId="0" fontId="12" fillId="38" borderId="10" xfId="0" applyFont="1" applyFill="1" applyBorder="1" applyAlignment="1" applyProtection="1">
      <alignment horizontal="right" vertical="center" indent="1"/>
      <protection hidden="1"/>
    </xf>
    <xf numFmtId="0" fontId="6" fillId="38" borderId="16" xfId="0" applyFont="1" applyFill="1" applyBorder="1" applyAlignment="1" applyProtection="1">
      <alignment horizontal="left" vertical="center" indent="1"/>
      <protection hidden="1" locked="0"/>
    </xf>
    <xf numFmtId="0" fontId="12" fillId="38" borderId="11" xfId="0" applyFont="1" applyFill="1" applyBorder="1" applyAlignment="1" applyProtection="1">
      <alignment horizontal="right" vertical="center" indent="1"/>
      <protection hidden="1"/>
    </xf>
    <xf numFmtId="0" fontId="6" fillId="38" borderId="17" xfId="0" applyFont="1" applyFill="1" applyBorder="1" applyAlignment="1" applyProtection="1">
      <alignment horizontal="left" vertical="center" indent="1"/>
      <protection hidden="1" locked="0"/>
    </xf>
    <xf numFmtId="0" fontId="12" fillId="38" borderId="12" xfId="0" applyFont="1" applyFill="1" applyBorder="1" applyAlignment="1" applyProtection="1">
      <alignment horizontal="right" vertical="center" indent="1"/>
      <protection hidden="1"/>
    </xf>
    <xf numFmtId="0" fontId="6" fillId="38" borderId="18" xfId="0" applyFont="1" applyFill="1" applyBorder="1" applyAlignment="1" applyProtection="1">
      <alignment horizontal="left" vertical="center" indent="1"/>
      <protection hidden="1" locked="0"/>
    </xf>
    <xf numFmtId="0" fontId="6" fillId="36" borderId="26" xfId="0" applyFont="1" applyFill="1" applyBorder="1" applyAlignment="1" applyProtection="1">
      <alignment horizontal="left" vertical="center" indent="1"/>
      <protection locked="0"/>
    </xf>
    <xf numFmtId="165" fontId="10" fillId="36" borderId="22" xfId="44" applyNumberFormat="1" applyFont="1" applyFill="1" applyBorder="1" applyAlignment="1" applyProtection="1">
      <alignment horizontal="center" vertical="center"/>
      <protection hidden="1"/>
    </xf>
    <xf numFmtId="0" fontId="4" fillId="33" borderId="26" xfId="0" applyFont="1" applyFill="1" applyBorder="1" applyAlignment="1" applyProtection="1">
      <alignment horizontal="center" vertical="center" wrapText="1"/>
      <protection hidden="1"/>
    </xf>
    <xf numFmtId="0" fontId="4" fillId="34" borderId="15"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5" borderId="25" xfId="0" applyFont="1" applyFill="1" applyBorder="1" applyAlignment="1" applyProtection="1">
      <alignment horizontal="left" vertical="center" indent="2"/>
      <protection hidden="1"/>
    </xf>
    <xf numFmtId="0" fontId="4" fillId="39" borderId="26" xfId="0" applyFont="1" applyFill="1" applyBorder="1" applyAlignment="1" applyProtection="1">
      <alignment horizontal="center" vertical="center" wrapText="1"/>
      <protection hidden="1"/>
    </xf>
    <xf numFmtId="0" fontId="2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8" fillId="0" borderId="23" xfId="0" applyFont="1" applyFill="1" applyBorder="1" applyAlignment="1" applyProtection="1">
      <alignment horizontal="center" vertical="center" wrapText="1"/>
      <protection hidden="1"/>
    </xf>
    <xf numFmtId="0" fontId="4" fillId="0" borderId="23" xfId="0" applyFont="1" applyFill="1" applyBorder="1" applyAlignment="1" applyProtection="1">
      <alignment horizontal="center" vertical="center" wrapText="1"/>
      <protection hidden="1"/>
    </xf>
    <xf numFmtId="0" fontId="4" fillId="34" borderId="23" xfId="0" applyFont="1" applyFill="1" applyBorder="1" applyAlignment="1">
      <alignment horizontal="center" vertical="center" wrapText="1"/>
    </xf>
    <xf numFmtId="0" fontId="4" fillId="40" borderId="23" xfId="0" applyFont="1" applyFill="1" applyBorder="1" applyAlignment="1">
      <alignment horizontal="center" vertical="center" wrapText="1"/>
    </xf>
    <xf numFmtId="0" fontId="4" fillId="40" borderId="24" xfId="0" applyFont="1" applyFill="1" applyBorder="1" applyAlignment="1">
      <alignment horizontal="center" vertical="center" wrapText="1"/>
    </xf>
    <xf numFmtId="0" fontId="12" fillId="36" borderId="43" xfId="0" applyFont="1" applyFill="1" applyBorder="1" applyAlignment="1" applyProtection="1">
      <alignment vertical="center"/>
      <protection/>
    </xf>
    <xf numFmtId="0" fontId="12" fillId="36" borderId="44" xfId="0" applyFont="1" applyFill="1" applyBorder="1" applyAlignment="1" applyProtection="1">
      <alignment vertical="center"/>
      <protection/>
    </xf>
    <xf numFmtId="0" fontId="12" fillId="36" borderId="45" xfId="0" applyFont="1" applyFill="1" applyBorder="1" applyAlignment="1" applyProtection="1">
      <alignment vertical="center"/>
      <protection/>
    </xf>
    <xf numFmtId="0" fontId="12" fillId="36" borderId="46" xfId="0" applyFont="1" applyFill="1" applyBorder="1" applyAlignment="1" applyProtection="1">
      <alignment vertical="center"/>
      <protection/>
    </xf>
    <xf numFmtId="0" fontId="12" fillId="36" borderId="47" xfId="0" applyFont="1" applyFill="1" applyBorder="1" applyAlignment="1" applyProtection="1">
      <alignment vertical="center"/>
      <protection/>
    </xf>
    <xf numFmtId="0" fontId="12" fillId="36" borderId="48" xfId="0" applyFont="1" applyFill="1" applyBorder="1" applyAlignment="1" applyProtection="1">
      <alignment vertical="center"/>
      <protection/>
    </xf>
    <xf numFmtId="0" fontId="4" fillId="38" borderId="26" xfId="0" applyFont="1" applyFill="1" applyBorder="1" applyAlignment="1" applyProtection="1">
      <alignment horizontal="center" vertical="center" wrapText="1"/>
      <protection hidden="1"/>
    </xf>
    <xf numFmtId="0" fontId="0" fillId="35" borderId="16" xfId="0" applyFont="1" applyFill="1" applyBorder="1" applyAlignment="1" applyProtection="1">
      <alignment horizontal="left" vertical="center"/>
      <protection hidden="1"/>
    </xf>
    <xf numFmtId="0" fontId="0" fillId="0" borderId="0" xfId="0" applyFont="1" applyFill="1" applyBorder="1" applyAlignment="1" applyProtection="1">
      <alignment vertical="center" wrapText="1"/>
      <protection locked="0"/>
    </xf>
    <xf numFmtId="0" fontId="27" fillId="0" borderId="24" xfId="0" applyFont="1" applyFill="1" applyBorder="1" applyAlignment="1" applyProtection="1">
      <alignment horizontal="center" vertical="center"/>
      <protection hidden="1"/>
    </xf>
    <xf numFmtId="0" fontId="27" fillId="0" borderId="15"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3" fillId="33" borderId="27" xfId="0" applyFont="1" applyFill="1" applyBorder="1" applyAlignment="1" applyProtection="1">
      <alignment vertical="center"/>
      <protection/>
    </xf>
    <xf numFmtId="0" fontId="13" fillId="33" borderId="49" xfId="0" applyFont="1" applyFill="1" applyBorder="1" applyAlignment="1">
      <alignment/>
    </xf>
    <xf numFmtId="0" fontId="13" fillId="33" borderId="50" xfId="0" applyFont="1" applyFill="1" applyBorder="1" applyAlignment="1" applyProtection="1">
      <alignment vertical="center"/>
      <protection/>
    </xf>
    <xf numFmtId="0" fontId="4" fillId="33" borderId="29" xfId="0" applyFont="1" applyFill="1" applyBorder="1" applyAlignment="1" applyProtection="1">
      <alignment horizontal="center" vertical="center" wrapText="1"/>
      <protection hidden="1"/>
    </xf>
    <xf numFmtId="0" fontId="4" fillId="34" borderId="29" xfId="0" applyFont="1" applyFill="1" applyBorder="1" applyAlignment="1" applyProtection="1">
      <alignment horizontal="center" vertical="center" wrapText="1"/>
      <protection hidden="1"/>
    </xf>
    <xf numFmtId="0" fontId="4" fillId="0" borderId="22" xfId="0" applyFont="1" applyBorder="1" applyAlignment="1" applyProtection="1">
      <alignment horizontal="center" vertical="center" wrapText="1"/>
      <protection locked="0"/>
    </xf>
    <xf numFmtId="0" fontId="4" fillId="36" borderId="26" xfId="0" applyFont="1" applyFill="1" applyBorder="1" applyAlignment="1" applyProtection="1">
      <alignment horizontal="center" vertical="center" wrapText="1"/>
      <protection hidden="1"/>
    </xf>
    <xf numFmtId="0" fontId="4" fillId="41" borderId="26" xfId="0" applyFont="1" applyFill="1" applyBorder="1" applyAlignment="1" applyProtection="1">
      <alignment horizontal="center" vertical="center" wrapText="1"/>
      <protection hidden="1"/>
    </xf>
    <xf numFmtId="0" fontId="5" fillId="41" borderId="35" xfId="0" applyFont="1" applyFill="1" applyBorder="1" applyAlignment="1" applyProtection="1">
      <alignment horizontal="center" vertical="center"/>
      <protection locked="0"/>
    </xf>
    <xf numFmtId="0" fontId="5" fillId="41" borderId="36" xfId="0" applyFont="1" applyFill="1" applyBorder="1" applyAlignment="1" applyProtection="1">
      <alignment horizontal="center" vertical="center"/>
      <protection locked="0"/>
    </xf>
    <xf numFmtId="0" fontId="5" fillId="41" borderId="37" xfId="0" applyFont="1" applyFill="1" applyBorder="1" applyAlignment="1" applyProtection="1">
      <alignment horizontal="center" vertical="center"/>
      <protection locked="0"/>
    </xf>
    <xf numFmtId="0" fontId="5" fillId="41" borderId="51" xfId="0" applyFont="1" applyFill="1" applyBorder="1" applyAlignment="1" applyProtection="1">
      <alignment horizontal="center" vertical="center"/>
      <protection locked="0"/>
    </xf>
    <xf numFmtId="0" fontId="3" fillId="35" borderId="0" xfId="0" applyFont="1" applyFill="1" applyBorder="1" applyAlignment="1" applyProtection="1">
      <alignment vertical="center" wrapText="1"/>
      <protection hidden="1"/>
    </xf>
    <xf numFmtId="0" fontId="0" fillId="36" borderId="22"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35" borderId="0" xfId="0" applyFont="1" applyFill="1" applyBorder="1" applyAlignment="1" applyProtection="1">
      <alignment horizontal="right" vertical="center" wrapText="1"/>
      <protection locked="0"/>
    </xf>
    <xf numFmtId="0" fontId="0" fillId="0" borderId="0" xfId="0" applyFont="1" applyBorder="1" applyAlignment="1" applyProtection="1">
      <alignment horizontal="left" vertical="center"/>
      <protection hidden="1"/>
    </xf>
    <xf numFmtId="0" fontId="0" fillId="0" borderId="14"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35" borderId="0" xfId="0" applyFont="1" applyFill="1" applyBorder="1" applyAlignment="1" applyProtection="1">
      <alignment horizontal="center" vertical="center"/>
      <protection hidden="1"/>
    </xf>
    <xf numFmtId="0" fontId="0" fillId="35" borderId="0" xfId="0" applyFont="1" applyFill="1" applyBorder="1" applyAlignment="1" applyProtection="1">
      <alignment vertical="center"/>
      <protection hidden="1"/>
    </xf>
    <xf numFmtId="0" fontId="0" fillId="35" borderId="0" xfId="0" applyFont="1" applyFill="1" applyBorder="1" applyAlignment="1">
      <alignment vertical="center"/>
    </xf>
    <xf numFmtId="0" fontId="0" fillId="0" borderId="0" xfId="0" applyFont="1" applyFill="1" applyBorder="1" applyAlignment="1">
      <alignment vertical="center"/>
    </xf>
    <xf numFmtId="0" fontId="0" fillId="35" borderId="0" xfId="0" applyFont="1" applyFill="1" applyBorder="1" applyAlignment="1">
      <alignment horizontal="center" vertical="center"/>
    </xf>
    <xf numFmtId="0" fontId="0" fillId="0" borderId="0" xfId="0" applyFont="1" applyBorder="1" applyAlignment="1">
      <alignment vertical="center"/>
    </xf>
    <xf numFmtId="0" fontId="0" fillId="0" borderId="26" xfId="0"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6" fillId="0" borderId="26" xfId="0" applyFont="1" applyFill="1" applyBorder="1" applyAlignment="1" applyProtection="1">
      <alignment horizontal="left" vertical="center" indent="1"/>
      <protection hidden="1"/>
    </xf>
    <xf numFmtId="0" fontId="6" fillId="0" borderId="26" xfId="0" applyFont="1" applyBorder="1" applyAlignment="1" applyProtection="1">
      <alignment horizontal="center" vertical="center"/>
      <protection hidden="1"/>
    </xf>
    <xf numFmtId="164" fontId="0" fillId="30" borderId="26" xfId="0" applyNumberFormat="1" applyFont="1" applyFill="1" applyBorder="1" applyAlignment="1" applyProtection="1">
      <alignment horizontal="right" vertical="center" indent="1"/>
      <protection hidden="1"/>
    </xf>
    <xf numFmtId="1" fontId="0" fillId="30" borderId="26" xfId="0" applyNumberFormat="1" applyFont="1" applyFill="1" applyBorder="1" applyAlignment="1" applyProtection="1">
      <alignment horizontal="right" vertical="center" indent="1"/>
      <protection hidden="1"/>
    </xf>
    <xf numFmtId="0" fontId="0" fillId="34" borderId="26" xfId="0" applyFont="1" applyFill="1" applyBorder="1" applyAlignment="1" applyProtection="1">
      <alignment horizontal="center" vertical="center"/>
      <protection locked="0"/>
    </xf>
    <xf numFmtId="0" fontId="0" fillId="40" borderId="26" xfId="0" applyFont="1" applyFill="1" applyBorder="1" applyAlignment="1">
      <alignment vertical="center"/>
    </xf>
    <xf numFmtId="0" fontId="0" fillId="34" borderId="26" xfId="0" applyFont="1" applyFill="1" applyBorder="1" applyAlignment="1" applyProtection="1">
      <alignment horizontal="center" vertical="center"/>
      <protection locked="0"/>
    </xf>
    <xf numFmtId="164" fontId="0" fillId="30" borderId="26" xfId="0" applyNumberFormat="1" applyFont="1" applyFill="1" applyBorder="1" applyAlignment="1" applyProtection="1">
      <alignment horizontal="right" vertical="center" indent="1"/>
      <protection hidden="1"/>
    </xf>
    <xf numFmtId="1" fontId="0" fillId="30" borderId="26" xfId="0" applyNumberFormat="1" applyFont="1" applyFill="1" applyBorder="1" applyAlignment="1" applyProtection="1">
      <alignment horizontal="right" vertical="center" indent="1"/>
      <protection hidden="1"/>
    </xf>
    <xf numFmtId="0" fontId="0" fillId="40" borderId="26" xfId="0" applyFont="1" applyFill="1" applyBorder="1" applyAlignment="1">
      <alignment vertical="center"/>
    </xf>
    <xf numFmtId="0" fontId="8" fillId="0" borderId="26" xfId="0" applyFont="1" applyFill="1" applyBorder="1" applyAlignment="1" applyProtection="1">
      <alignment horizontal="center" vertical="center" wrapText="1"/>
      <protection hidden="1"/>
    </xf>
    <xf numFmtId="168" fontId="13" fillId="35" borderId="52" xfId="0" applyNumberFormat="1" applyFont="1" applyFill="1" applyBorder="1" applyAlignment="1" applyProtection="1">
      <alignment horizontal="center" vertical="center" wrapText="1"/>
      <protection hidden="1"/>
    </xf>
    <xf numFmtId="3" fontId="13" fillId="35" borderId="17" xfId="0" applyNumberFormat="1" applyFont="1" applyFill="1" applyBorder="1" applyAlignment="1" applyProtection="1">
      <alignment horizontal="center" vertical="center" wrapText="1"/>
      <protection hidden="1"/>
    </xf>
    <xf numFmtId="3" fontId="0" fillId="0" borderId="0" xfId="0" applyNumberFormat="1" applyAlignment="1" applyProtection="1">
      <alignment vertical="center"/>
      <protection hidden="1"/>
    </xf>
    <xf numFmtId="3" fontId="13" fillId="35" borderId="31" xfId="0" applyNumberFormat="1" applyFont="1" applyFill="1" applyBorder="1" applyAlignment="1" applyProtection="1">
      <alignment horizontal="center" vertical="center" wrapText="1"/>
      <protection hidden="1"/>
    </xf>
    <xf numFmtId="3" fontId="13" fillId="35" borderId="33" xfId="0" applyNumberFormat="1" applyFont="1" applyFill="1" applyBorder="1" applyAlignment="1" applyProtection="1">
      <alignment horizontal="center" vertical="center" wrapText="1"/>
      <protection hidden="1"/>
    </xf>
    <xf numFmtId="3" fontId="14" fillId="35" borderId="34" xfId="0" applyNumberFormat="1" applyFont="1" applyFill="1" applyBorder="1" applyAlignment="1" applyProtection="1">
      <alignment horizontal="center" vertical="center" wrapText="1"/>
      <protection hidden="1"/>
    </xf>
    <xf numFmtId="168" fontId="29" fillId="0" borderId="22" xfId="0" applyNumberFormat="1" applyFont="1" applyFill="1" applyBorder="1" applyAlignment="1" applyProtection="1">
      <alignment horizontal="center" vertical="center" wrapText="1"/>
      <protection hidden="1"/>
    </xf>
    <xf numFmtId="0" fontId="4" fillId="35" borderId="21" xfId="0" applyFont="1" applyFill="1" applyBorder="1" applyAlignment="1" applyProtection="1">
      <alignment horizontal="center" vertical="center"/>
      <protection hidden="1"/>
    </xf>
    <xf numFmtId="0" fontId="15" fillId="36" borderId="29" xfId="0" applyFont="1" applyFill="1" applyBorder="1" applyAlignment="1">
      <alignment horizontal="center"/>
    </xf>
    <xf numFmtId="0" fontId="15" fillId="36" borderId="22" xfId="0" applyFont="1" applyFill="1" applyBorder="1" applyAlignment="1">
      <alignment horizontal="center"/>
    </xf>
    <xf numFmtId="0" fontId="24" fillId="41" borderId="29" xfId="0" applyFont="1" applyFill="1" applyBorder="1" applyAlignment="1" applyProtection="1">
      <alignment horizontal="center" vertical="center"/>
      <protection hidden="1"/>
    </xf>
    <xf numFmtId="0" fontId="24" fillId="41" borderId="22" xfId="0" applyFont="1" applyFill="1" applyBorder="1" applyAlignment="1" applyProtection="1">
      <alignment horizontal="center" vertical="center"/>
      <protection hidden="1"/>
    </xf>
    <xf numFmtId="0" fontId="12" fillId="36" borderId="29" xfId="0" applyFont="1" applyFill="1" applyBorder="1" applyAlignment="1" applyProtection="1">
      <alignment vertical="top" wrapText="1"/>
      <protection hidden="1"/>
    </xf>
    <xf numFmtId="0" fontId="12" fillId="36" borderId="22" xfId="0" applyFont="1" applyFill="1" applyBorder="1" applyAlignment="1" applyProtection="1">
      <alignment vertical="top" wrapText="1"/>
      <protection hidden="1"/>
    </xf>
    <xf numFmtId="0" fontId="24" fillId="39" borderId="29" xfId="0" applyFont="1" applyFill="1" applyBorder="1" applyAlignment="1" applyProtection="1">
      <alignment horizontal="center" vertical="center"/>
      <protection hidden="1"/>
    </xf>
    <xf numFmtId="0" fontId="24" fillId="39" borderId="22" xfId="0" applyFont="1" applyFill="1" applyBorder="1" applyAlignment="1" applyProtection="1">
      <alignment horizontal="center" vertical="center"/>
      <protection hidden="1"/>
    </xf>
    <xf numFmtId="0" fontId="26" fillId="30" borderId="23" xfId="0" applyFont="1" applyFill="1" applyBorder="1" applyAlignment="1">
      <alignment horizontal="left" vertical="center" wrapText="1" indent="1"/>
    </xf>
    <xf numFmtId="0" fontId="26" fillId="30" borderId="15" xfId="0" applyFont="1" applyFill="1" applyBorder="1" applyAlignment="1">
      <alignment horizontal="left" vertical="center" wrapText="1" indent="1"/>
    </xf>
    <xf numFmtId="0" fontId="26" fillId="30" borderId="24" xfId="0" applyFont="1" applyFill="1" applyBorder="1" applyAlignment="1">
      <alignment horizontal="left" vertical="center" wrapText="1" indent="1"/>
    </xf>
    <xf numFmtId="0" fontId="11" fillId="0" borderId="29" xfId="0" applyFont="1" applyFill="1" applyBorder="1" applyAlignment="1" applyProtection="1">
      <alignment horizontal="center" vertical="center"/>
      <protection/>
    </xf>
    <xf numFmtId="0" fontId="11" fillId="0" borderId="22" xfId="0" applyFont="1" applyFill="1" applyBorder="1" applyAlignment="1" applyProtection="1">
      <alignment horizontal="center" vertical="center"/>
      <protection/>
    </xf>
    <xf numFmtId="0" fontId="3" fillId="35" borderId="29" xfId="0" applyFont="1" applyFill="1" applyBorder="1" applyAlignment="1" applyProtection="1">
      <alignment horizontal="left" vertical="center" wrapText="1"/>
      <protection hidden="1"/>
    </xf>
    <xf numFmtId="0" fontId="3" fillId="35" borderId="21" xfId="0" applyFont="1" applyFill="1" applyBorder="1" applyAlignment="1" applyProtection="1">
      <alignment horizontal="left" vertical="center" wrapText="1"/>
      <protection hidden="1"/>
    </xf>
    <xf numFmtId="0" fontId="3" fillId="35" borderId="22" xfId="0" applyFont="1" applyFill="1" applyBorder="1" applyAlignment="1" applyProtection="1">
      <alignment horizontal="left" vertical="center" wrapText="1"/>
      <protection hidden="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left" vertical="center" wrapText="1"/>
      <protection locked="0"/>
    </xf>
    <xf numFmtId="0" fontId="4" fillId="0" borderId="15" xfId="0" applyFont="1" applyFill="1" applyBorder="1" applyAlignment="1" applyProtection="1">
      <alignment horizontal="left" vertical="center" wrapText="1"/>
      <protection locked="0"/>
    </xf>
    <xf numFmtId="0" fontId="4" fillId="0" borderId="2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0" fontId="3" fillId="35" borderId="32" xfId="0" applyFont="1" applyFill="1" applyBorder="1" applyAlignment="1" applyProtection="1">
      <alignment horizontal="center" vertical="center" wrapText="1"/>
      <protection hidden="1"/>
    </xf>
    <xf numFmtId="0" fontId="3" fillId="35" borderId="0" xfId="0" applyFont="1" applyFill="1" applyBorder="1" applyAlignment="1" applyProtection="1">
      <alignment horizontal="center" vertical="center" wrapText="1"/>
      <protection hidden="1"/>
    </xf>
    <xf numFmtId="0" fontId="12" fillId="34" borderId="53" xfId="0" applyFont="1" applyFill="1" applyBorder="1" applyAlignment="1" applyProtection="1">
      <alignment horizontal="center" vertical="center"/>
      <protection locked="0"/>
    </xf>
    <xf numFmtId="0" fontId="12" fillId="34" borderId="47" xfId="0" applyFont="1" applyFill="1" applyBorder="1" applyAlignment="1" applyProtection="1">
      <alignment horizontal="center" vertical="center"/>
      <protection locked="0"/>
    </xf>
    <xf numFmtId="0" fontId="12" fillId="34" borderId="48" xfId="0" applyFont="1" applyFill="1" applyBorder="1" applyAlignment="1" applyProtection="1">
      <alignment horizontal="center" vertical="center"/>
      <protection locked="0"/>
    </xf>
    <xf numFmtId="0" fontId="11" fillId="36" borderId="40" xfId="0" applyFont="1" applyFill="1" applyBorder="1" applyAlignment="1">
      <alignment horizontal="right" vertical="center" indent="1"/>
    </xf>
    <xf numFmtId="0" fontId="11" fillId="36" borderId="27" xfId="0" applyFont="1" applyFill="1" applyBorder="1" applyAlignment="1">
      <alignment horizontal="right" vertical="center" indent="1"/>
    </xf>
    <xf numFmtId="0" fontId="4" fillId="40" borderId="26" xfId="0" applyFont="1" applyFill="1" applyBorder="1" applyAlignment="1">
      <alignment horizontal="center" vertical="center" wrapText="1"/>
    </xf>
    <xf numFmtId="0" fontId="0" fillId="42" borderId="19" xfId="0" applyFont="1" applyFill="1" applyBorder="1" applyAlignment="1">
      <alignment horizontal="left" vertical="center" wrapText="1" indent="1"/>
    </xf>
    <xf numFmtId="0" fontId="0" fillId="42" borderId="20" xfId="0" applyFont="1" applyFill="1" applyBorder="1" applyAlignment="1">
      <alignment horizontal="left" vertical="center" indent="1"/>
    </xf>
    <xf numFmtId="0" fontId="0" fillId="42" borderId="31" xfId="0" applyFont="1" applyFill="1" applyBorder="1" applyAlignment="1">
      <alignment horizontal="left" vertical="center" indent="1"/>
    </xf>
    <xf numFmtId="0" fontId="0" fillId="42" borderId="32" xfId="0" applyFont="1" applyFill="1" applyBorder="1" applyAlignment="1">
      <alignment horizontal="left" vertical="center" indent="1"/>
    </xf>
    <xf numFmtId="0" fontId="0" fillId="42" borderId="0" xfId="0" applyFont="1" applyFill="1" applyBorder="1" applyAlignment="1">
      <alignment horizontal="left" vertical="center" indent="1"/>
    </xf>
    <xf numFmtId="0" fontId="0" fillId="42" borderId="33" xfId="0" applyFont="1" applyFill="1" applyBorder="1" applyAlignment="1">
      <alignment horizontal="left" vertical="center" indent="1"/>
    </xf>
    <xf numFmtId="0" fontId="0" fillId="42" borderId="25" xfId="0" applyFont="1" applyFill="1" applyBorder="1" applyAlignment="1">
      <alignment horizontal="left" vertical="center" indent="1"/>
    </xf>
    <xf numFmtId="0" fontId="0" fillId="42" borderId="14" xfId="0" applyFont="1" applyFill="1" applyBorder="1" applyAlignment="1">
      <alignment horizontal="left" vertical="center" indent="1"/>
    </xf>
    <xf numFmtId="0" fontId="0" fillId="42" borderId="34" xfId="0" applyFont="1" applyFill="1" applyBorder="1" applyAlignment="1">
      <alignment horizontal="left" vertical="center" indent="1"/>
    </xf>
    <xf numFmtId="0" fontId="4" fillId="35" borderId="29" xfId="0" applyFont="1" applyFill="1" applyBorder="1" applyAlignment="1" applyProtection="1">
      <alignment horizontal="center" vertical="center"/>
      <protection hidden="1"/>
    </xf>
    <xf numFmtId="0" fontId="4" fillId="35" borderId="21" xfId="0" applyFont="1" applyFill="1" applyBorder="1" applyAlignment="1" applyProtection="1">
      <alignment horizontal="center" vertical="center"/>
      <protection hidden="1"/>
    </xf>
    <xf numFmtId="0" fontId="4" fillId="35" borderId="54" xfId="0" applyFont="1" applyFill="1" applyBorder="1" applyAlignment="1" applyProtection="1">
      <alignment horizontal="center" vertical="center"/>
      <protection hidden="1"/>
    </xf>
    <xf numFmtId="0" fontId="12" fillId="34" borderId="55" xfId="0" applyFont="1" applyFill="1" applyBorder="1" applyAlignment="1" applyProtection="1">
      <alignment horizontal="center" vertical="center"/>
      <protection locked="0"/>
    </xf>
    <xf numFmtId="0" fontId="12" fillId="34" borderId="44" xfId="0" applyFont="1" applyFill="1" applyBorder="1" applyAlignment="1" applyProtection="1">
      <alignment horizontal="center" vertical="center"/>
      <protection locked="0"/>
    </xf>
    <xf numFmtId="0" fontId="12" fillId="34" borderId="45" xfId="0" applyFont="1" applyFill="1" applyBorder="1" applyAlignment="1" applyProtection="1">
      <alignment horizontal="center" vertical="center"/>
      <protection locked="0"/>
    </xf>
    <xf numFmtId="0" fontId="0" fillId="42" borderId="20" xfId="0" applyFont="1" applyFill="1" applyBorder="1" applyAlignment="1">
      <alignment horizontal="left" vertical="center" indent="1"/>
    </xf>
    <xf numFmtId="0" fontId="0" fillId="42" borderId="31" xfId="0" applyFont="1" applyFill="1" applyBorder="1" applyAlignment="1">
      <alignment horizontal="left" vertical="center" indent="1"/>
    </xf>
    <xf numFmtId="0" fontId="0" fillId="42" borderId="32" xfId="0" applyFont="1" applyFill="1" applyBorder="1" applyAlignment="1">
      <alignment horizontal="left" vertical="center" indent="1"/>
    </xf>
    <xf numFmtId="0" fontId="0" fillId="42" borderId="0" xfId="0" applyFont="1" applyFill="1" applyBorder="1" applyAlignment="1">
      <alignment horizontal="left" vertical="center" indent="1"/>
    </xf>
    <xf numFmtId="0" fontId="0" fillId="42" borderId="33" xfId="0" applyFont="1" applyFill="1" applyBorder="1" applyAlignment="1">
      <alignment horizontal="left" vertical="center" indent="1"/>
    </xf>
    <xf numFmtId="0" fontId="0" fillId="42" borderId="25" xfId="0" applyFont="1" applyFill="1" applyBorder="1" applyAlignment="1">
      <alignment horizontal="left" vertical="center" indent="1"/>
    </xf>
    <xf numFmtId="0" fontId="0" fillId="42" borderId="14" xfId="0" applyFont="1" applyFill="1" applyBorder="1" applyAlignment="1">
      <alignment horizontal="left" vertical="center" indent="1"/>
    </xf>
    <xf numFmtId="0" fontId="0" fillId="42" borderId="34" xfId="0" applyFont="1" applyFill="1" applyBorder="1" applyAlignment="1">
      <alignment horizontal="left" vertical="center" indent="1"/>
    </xf>
    <xf numFmtId="0" fontId="0" fillId="0" borderId="20" xfId="0" applyFont="1" applyBorder="1" applyAlignment="1" applyProtection="1">
      <alignment horizontal="right" vertical="center" wrapText="1" indent="2"/>
      <protection hidden="1"/>
    </xf>
    <xf numFmtId="0" fontId="0" fillId="0" borderId="20" xfId="0" applyFont="1" applyBorder="1" applyAlignment="1" applyProtection="1">
      <alignment horizontal="right" vertical="center" indent="2"/>
      <protection hidden="1"/>
    </xf>
    <xf numFmtId="0" fontId="0" fillId="0" borderId="31" xfId="0" applyFont="1" applyBorder="1" applyAlignment="1" applyProtection="1">
      <alignment horizontal="right" vertical="center" indent="2"/>
      <protection hidden="1"/>
    </xf>
    <xf numFmtId="0" fontId="8" fillId="35" borderId="26" xfId="0" applyFont="1" applyFill="1" applyBorder="1" applyAlignment="1" applyProtection="1">
      <alignment horizontal="center" vertical="center" wrapText="1"/>
      <protection hidden="1"/>
    </xf>
    <xf numFmtId="0" fontId="12" fillId="35" borderId="30" xfId="0" applyFont="1" applyFill="1" applyBorder="1" applyAlignment="1" applyProtection="1">
      <alignment horizontal="center" vertical="center" wrapText="1"/>
      <protection hidden="1"/>
    </xf>
    <xf numFmtId="0" fontId="13" fillId="35" borderId="52" xfId="0" applyFont="1" applyFill="1" applyBorder="1" applyAlignment="1" applyProtection="1">
      <alignment horizontal="left" vertical="center" wrapText="1" indent="1"/>
      <protection hidden="1"/>
    </xf>
    <xf numFmtId="0" fontId="7" fillId="35" borderId="32" xfId="0" applyFont="1" applyFill="1" applyBorder="1" applyAlignment="1" applyProtection="1">
      <alignment vertical="center" wrapText="1"/>
      <protection hidden="1"/>
    </xf>
    <xf numFmtId="0" fontId="7" fillId="35" borderId="0" xfId="0" applyFont="1" applyFill="1" applyBorder="1" applyAlignment="1" applyProtection="1">
      <alignment vertical="center" wrapText="1"/>
      <protection hidden="1"/>
    </xf>
    <xf numFmtId="0" fontId="4" fillId="35" borderId="32" xfId="0" applyFont="1" applyFill="1" applyBorder="1" applyAlignment="1" applyProtection="1">
      <alignment horizontal="left" vertical="center" indent="2"/>
      <protection hidden="1"/>
    </xf>
    <xf numFmtId="0" fontId="4" fillId="35" borderId="0" xfId="0" applyFont="1" applyFill="1" applyBorder="1" applyAlignment="1" applyProtection="1">
      <alignment horizontal="left" vertical="center" indent="2"/>
      <protection hidden="1"/>
    </xf>
    <xf numFmtId="0" fontId="4" fillId="35" borderId="25" xfId="0" applyFont="1" applyFill="1" applyBorder="1" applyAlignment="1" applyProtection="1">
      <alignment horizontal="left" vertical="center" indent="2"/>
      <protection hidden="1"/>
    </xf>
    <xf numFmtId="0" fontId="4" fillId="35" borderId="14" xfId="0" applyFont="1" applyFill="1" applyBorder="1" applyAlignment="1" applyProtection="1">
      <alignment horizontal="left" vertical="center" indent="2"/>
      <protection hidden="1"/>
    </xf>
    <xf numFmtId="0" fontId="0" fillId="36" borderId="19" xfId="0" applyFont="1" applyFill="1" applyBorder="1" applyAlignment="1" applyProtection="1">
      <alignment horizontal="center" vertical="center" wrapText="1"/>
      <protection hidden="1"/>
    </xf>
    <xf numFmtId="0" fontId="0" fillId="36" borderId="20" xfId="0" applyFont="1" applyFill="1" applyBorder="1" applyAlignment="1" applyProtection="1">
      <alignment horizontal="center" vertical="center" wrapText="1"/>
      <protection hidden="1"/>
    </xf>
    <xf numFmtId="0" fontId="0" fillId="36" borderId="31" xfId="0" applyFont="1" applyFill="1" applyBorder="1" applyAlignment="1" applyProtection="1">
      <alignment horizontal="center" vertical="center" wrapText="1"/>
      <protection hidden="1"/>
    </xf>
    <xf numFmtId="0" fontId="0" fillId="36" borderId="25" xfId="0" applyFont="1" applyFill="1" applyBorder="1" applyAlignment="1" applyProtection="1">
      <alignment horizontal="center" vertical="center" wrapText="1"/>
      <protection hidden="1"/>
    </xf>
    <xf numFmtId="0" fontId="0" fillId="36" borderId="14" xfId="0" applyFont="1" applyFill="1" applyBorder="1" applyAlignment="1" applyProtection="1">
      <alignment horizontal="center" vertical="center" wrapText="1"/>
      <protection hidden="1"/>
    </xf>
    <xf numFmtId="0" fontId="0" fillId="36" borderId="34" xfId="0" applyFont="1" applyFill="1" applyBorder="1" applyAlignment="1" applyProtection="1">
      <alignment horizontal="center" vertical="center" wrapText="1"/>
      <protection hidden="1"/>
    </xf>
    <xf numFmtId="0" fontId="8" fillId="36" borderId="29" xfId="0" applyFont="1" applyFill="1" applyBorder="1" applyAlignment="1" applyProtection="1">
      <alignment horizontal="center" vertical="center" wrapText="1"/>
      <protection hidden="1"/>
    </xf>
    <xf numFmtId="0" fontId="8" fillId="36" borderId="22" xfId="0" applyFont="1" applyFill="1" applyBorder="1" applyAlignment="1" applyProtection="1">
      <alignment horizontal="center" vertical="center" wrapText="1"/>
      <protection hidden="1"/>
    </xf>
    <xf numFmtId="0" fontId="14" fillId="35" borderId="32" xfId="0" applyFont="1" applyFill="1" applyBorder="1" applyAlignment="1" applyProtection="1">
      <alignment horizontal="right" vertical="center" wrapText="1" indent="1"/>
      <protection hidden="1"/>
    </xf>
    <xf numFmtId="0" fontId="14" fillId="35" borderId="0" xfId="0" applyFont="1" applyFill="1" applyBorder="1" applyAlignment="1" applyProtection="1">
      <alignment horizontal="right" vertical="center" wrapText="1" indent="1"/>
      <protection hidden="1"/>
    </xf>
    <xf numFmtId="0" fontId="14" fillId="35" borderId="33" xfId="0" applyFont="1" applyFill="1" applyBorder="1" applyAlignment="1" applyProtection="1">
      <alignment horizontal="right" vertical="center" wrapText="1" indent="1"/>
      <protection hidden="1"/>
    </xf>
    <xf numFmtId="0" fontId="14" fillId="35" borderId="25" xfId="0" applyFont="1" applyFill="1" applyBorder="1" applyAlignment="1" applyProtection="1">
      <alignment horizontal="right" vertical="center" wrapText="1" indent="1"/>
      <protection hidden="1"/>
    </xf>
    <xf numFmtId="0" fontId="14" fillId="35" borderId="14" xfId="0" applyFont="1" applyFill="1" applyBorder="1" applyAlignment="1" applyProtection="1">
      <alignment horizontal="right" vertical="center" wrapText="1" indent="1"/>
      <protection hidden="1"/>
    </xf>
    <xf numFmtId="0" fontId="14" fillId="35" borderId="34" xfId="0" applyFont="1" applyFill="1" applyBorder="1" applyAlignment="1" applyProtection="1">
      <alignment horizontal="right" vertical="center" wrapText="1" indent="1"/>
      <protection hidden="1"/>
    </xf>
    <xf numFmtId="0" fontId="29" fillId="0" borderId="29" xfId="0" applyFont="1" applyFill="1" applyBorder="1" applyAlignment="1" applyProtection="1">
      <alignment horizontal="right" vertical="center" wrapText="1" indent="1"/>
      <protection hidden="1"/>
    </xf>
    <xf numFmtId="0" fontId="29" fillId="0" borderId="21" xfId="0" applyFont="1" applyFill="1" applyBorder="1" applyAlignment="1" applyProtection="1">
      <alignment horizontal="right" vertical="center" wrapText="1" indent="1"/>
      <protection hidden="1"/>
    </xf>
    <xf numFmtId="0" fontId="29" fillId="0" borderId="22" xfId="0" applyFont="1" applyFill="1" applyBorder="1" applyAlignment="1" applyProtection="1">
      <alignment horizontal="right" vertical="center" wrapText="1" indent="1"/>
      <protection hidden="1"/>
    </xf>
    <xf numFmtId="0" fontId="14" fillId="35" borderId="19" xfId="0" applyFont="1" applyFill="1" applyBorder="1" applyAlignment="1" applyProtection="1">
      <alignment horizontal="right" vertical="center" wrapText="1" indent="1"/>
      <protection hidden="1"/>
    </xf>
    <xf numFmtId="0" fontId="14" fillId="35" borderId="20" xfId="0" applyFont="1" applyFill="1" applyBorder="1" applyAlignment="1" applyProtection="1">
      <alignment horizontal="right" vertical="center" wrapText="1" indent="1"/>
      <protection hidden="1"/>
    </xf>
    <xf numFmtId="0" fontId="14" fillId="35" borderId="31" xfId="0" applyFont="1" applyFill="1" applyBorder="1" applyAlignment="1" applyProtection="1">
      <alignment horizontal="right" vertical="center" wrapText="1" indent="1"/>
      <protection hidden="1"/>
    </xf>
    <xf numFmtId="0" fontId="22" fillId="43" borderId="29" xfId="0" applyFont="1" applyFill="1" applyBorder="1" applyAlignment="1" applyProtection="1">
      <alignment horizontal="center" vertical="center"/>
      <protection hidden="1"/>
    </xf>
    <xf numFmtId="0" fontId="22" fillId="43" borderId="22" xfId="0" applyFont="1" applyFill="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4"/>
        </patternFill>
      </fill>
    </dxf>
    <dxf>
      <fill>
        <patternFill>
          <bgColor indexed="44"/>
        </patternFill>
      </fill>
    </dxf>
    <dxf>
      <fill>
        <patternFill>
          <bgColor indexed="44"/>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342900</xdr:colOff>
      <xdr:row>4</xdr:row>
      <xdr:rowOff>38100</xdr:rowOff>
    </xdr:from>
    <xdr:to>
      <xdr:col>13</xdr:col>
      <xdr:colOff>361950</xdr:colOff>
      <xdr:row>23</xdr:row>
      <xdr:rowOff>47625</xdr:rowOff>
    </xdr:to>
    <xdr:sp>
      <xdr:nvSpPr>
        <xdr:cNvPr id="1" name="Text Box 3"/>
        <xdr:cNvSpPr txBox="1">
          <a:spLocks noChangeArrowheads="1"/>
        </xdr:cNvSpPr>
      </xdr:nvSpPr>
      <xdr:spPr>
        <a:xfrm>
          <a:off x="6696075" y="1123950"/>
          <a:ext cx="6115050" cy="4267200"/>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0" i="0" u="none" baseline="0">
              <a:solidFill>
                <a:srgbClr val="000000"/>
              </a:solidFill>
              <a:latin typeface="Arial"/>
              <a:ea typeface="Arial"/>
              <a:cs typeface="Arial"/>
            </a:rPr>
            <a:t>NOTE: 
</a:t>
          </a:r>
          <a:r>
            <a:rPr lang="en-US" cap="none" sz="1800" b="0" i="0" u="none" baseline="0">
              <a:solidFill>
                <a:srgbClr val="000000"/>
              </a:solidFill>
              <a:latin typeface="Arial"/>
              <a:ea typeface="Arial"/>
              <a:cs typeface="Arial"/>
            </a:rPr>
            <a:t>Fill in the company information first. Some of that information will be carried down to the contact information.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Use this file for ONE BRAND NAME only. To submit additional brands, use a copy of this file.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If the contact address is the same as the company address, click the yellow check box.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If you enter ANY information in the green 'Contact Info' address cells and then try to use the check box, it won't work. You'll have to then enter the info yourself.</a:t>
          </a:r>
        </a:p>
      </xdr:txBody>
    </xdr:sp>
    <xdr:clientData/>
  </xdr:twoCellAnchor>
  <xdr:twoCellAnchor>
    <xdr:from>
      <xdr:col>1</xdr:col>
      <xdr:colOff>2200275</xdr:colOff>
      <xdr:row>22</xdr:row>
      <xdr:rowOff>228600</xdr:rowOff>
    </xdr:from>
    <xdr:to>
      <xdr:col>2</xdr:col>
      <xdr:colOff>257175</xdr:colOff>
      <xdr:row>22</xdr:row>
      <xdr:rowOff>228600</xdr:rowOff>
    </xdr:to>
    <xdr:sp>
      <xdr:nvSpPr>
        <xdr:cNvPr id="2" name="Line 4"/>
        <xdr:cNvSpPr>
          <a:spLocks/>
        </xdr:cNvSpPr>
      </xdr:nvSpPr>
      <xdr:spPr>
        <a:xfrm flipH="1" flipV="1">
          <a:off x="3533775" y="514350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723900</xdr:colOff>
      <xdr:row>22</xdr:row>
      <xdr:rowOff>47625</xdr:rowOff>
    </xdr:from>
    <xdr:to>
      <xdr:col>1</xdr:col>
      <xdr:colOff>2162175</xdr:colOff>
      <xdr:row>22</xdr:row>
      <xdr:rowOff>381000</xdr:rowOff>
    </xdr:to>
    <xdr:pic>
      <xdr:nvPicPr>
        <xdr:cNvPr id="3" name="CheckBox1"/>
        <xdr:cNvPicPr preferRelativeResize="1">
          <a:picLocks noChangeAspect="1"/>
        </xdr:cNvPicPr>
      </xdr:nvPicPr>
      <xdr:blipFill>
        <a:blip r:embed="rId1"/>
        <a:stretch>
          <a:fillRect/>
        </a:stretch>
      </xdr:blipFill>
      <xdr:spPr>
        <a:xfrm>
          <a:off x="2057400" y="4962525"/>
          <a:ext cx="1438275" cy="333375"/>
        </a:xfrm>
        <a:prstGeom prst="rect">
          <a:avLst/>
        </a:prstGeom>
        <a:noFill/>
        <a:ln w="1" cmpd="sng">
          <a:noFill/>
        </a:ln>
      </xdr:spPr>
    </xdr:pic>
    <xdr:clientData/>
  </xdr:twoCellAnchor>
  <xdr:twoCellAnchor>
    <xdr:from>
      <xdr:col>1</xdr:col>
      <xdr:colOff>2200275</xdr:colOff>
      <xdr:row>22</xdr:row>
      <xdr:rowOff>228600</xdr:rowOff>
    </xdr:from>
    <xdr:to>
      <xdr:col>2</xdr:col>
      <xdr:colOff>257175</xdr:colOff>
      <xdr:row>22</xdr:row>
      <xdr:rowOff>228600</xdr:rowOff>
    </xdr:to>
    <xdr:sp>
      <xdr:nvSpPr>
        <xdr:cNvPr id="4" name="Line 4"/>
        <xdr:cNvSpPr>
          <a:spLocks/>
        </xdr:cNvSpPr>
      </xdr:nvSpPr>
      <xdr:spPr>
        <a:xfrm flipH="1" flipV="1">
          <a:off x="3533775" y="5143500"/>
          <a:ext cx="981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104775</xdr:colOff>
      <xdr:row>15</xdr:row>
      <xdr:rowOff>85725</xdr:rowOff>
    </xdr:from>
    <xdr:ext cx="0" cy="180975"/>
    <xdr:sp fLocksText="0">
      <xdr:nvSpPr>
        <xdr:cNvPr id="5" name="TextBox 1"/>
        <xdr:cNvSpPr txBox="1">
          <a:spLocks noChangeArrowheads="1"/>
        </xdr:cNvSpPr>
      </xdr:nvSpPr>
      <xdr:spPr>
        <a:xfrm>
          <a:off x="8286750" y="3543300"/>
          <a:ext cx="0" cy="180975"/>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3</xdr:row>
      <xdr:rowOff>114300</xdr:rowOff>
    </xdr:from>
    <xdr:to>
      <xdr:col>10</xdr:col>
      <xdr:colOff>352425</xdr:colOff>
      <xdr:row>20</xdr:row>
      <xdr:rowOff>9525</xdr:rowOff>
    </xdr:to>
    <xdr:sp>
      <xdr:nvSpPr>
        <xdr:cNvPr id="1" name="Text Box 8"/>
        <xdr:cNvSpPr txBox="1">
          <a:spLocks noChangeArrowheads="1"/>
        </xdr:cNvSpPr>
      </xdr:nvSpPr>
      <xdr:spPr>
        <a:xfrm>
          <a:off x="4505325" y="676275"/>
          <a:ext cx="4895850" cy="2990850"/>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This sheet is for information only. There is nothing to enter on this form. Please use these abbreviations for the trait and treatment columns of the Corn Application worksheet.</a:t>
          </a:r>
        </a:p>
      </xdr:txBody>
    </xdr:sp>
    <xdr:clientData/>
  </xdr:twoCellAnchor>
  <xdr:twoCellAnchor>
    <xdr:from>
      <xdr:col>2</xdr:col>
      <xdr:colOff>333375</xdr:colOff>
      <xdr:row>3</xdr:row>
      <xdr:rowOff>114300</xdr:rowOff>
    </xdr:from>
    <xdr:to>
      <xdr:col>10</xdr:col>
      <xdr:colOff>352425</xdr:colOff>
      <xdr:row>29</xdr:row>
      <xdr:rowOff>9525</xdr:rowOff>
    </xdr:to>
    <xdr:sp>
      <xdr:nvSpPr>
        <xdr:cNvPr id="2" name="Text Box 8"/>
        <xdr:cNvSpPr txBox="1">
          <a:spLocks noChangeArrowheads="1"/>
        </xdr:cNvSpPr>
      </xdr:nvSpPr>
      <xdr:spPr>
        <a:xfrm>
          <a:off x="4505325" y="676275"/>
          <a:ext cx="4895850" cy="46196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This sheet is for information only. There is nothing to enter on this form. Please use these abbreviations for the trait and treatment columns of the Corn Application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47625</xdr:colOff>
      <xdr:row>0</xdr:row>
      <xdr:rowOff>361950</xdr:rowOff>
    </xdr:from>
    <xdr:to>
      <xdr:col>9</xdr:col>
      <xdr:colOff>95250</xdr:colOff>
      <xdr:row>1</xdr:row>
      <xdr:rowOff>76200</xdr:rowOff>
    </xdr:to>
    <xdr:sp>
      <xdr:nvSpPr>
        <xdr:cNvPr id="1" name="Line 7"/>
        <xdr:cNvSpPr>
          <a:spLocks/>
        </xdr:cNvSpPr>
      </xdr:nvSpPr>
      <xdr:spPr>
        <a:xfrm flipH="1">
          <a:off x="6838950" y="361950"/>
          <a:ext cx="7620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0</xdr:row>
      <xdr:rowOff>361950</xdr:rowOff>
    </xdr:from>
    <xdr:to>
      <xdr:col>7</xdr:col>
      <xdr:colOff>95250</xdr:colOff>
      <xdr:row>1</xdr:row>
      <xdr:rowOff>76200</xdr:rowOff>
    </xdr:to>
    <xdr:sp>
      <xdr:nvSpPr>
        <xdr:cNvPr id="1" name="Line 7"/>
        <xdr:cNvSpPr>
          <a:spLocks/>
        </xdr:cNvSpPr>
      </xdr:nvSpPr>
      <xdr:spPr>
        <a:xfrm flipH="1">
          <a:off x="4972050" y="361950"/>
          <a:ext cx="76200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9</xdr:row>
      <xdr:rowOff>209550</xdr:rowOff>
    </xdr:from>
    <xdr:to>
      <xdr:col>19</xdr:col>
      <xdr:colOff>266700</xdr:colOff>
      <xdr:row>26</xdr:row>
      <xdr:rowOff>161925</xdr:rowOff>
    </xdr:to>
    <xdr:sp>
      <xdr:nvSpPr>
        <xdr:cNvPr id="1" name="Text Box 4"/>
        <xdr:cNvSpPr txBox="1">
          <a:spLocks noChangeArrowheads="1"/>
        </xdr:cNvSpPr>
      </xdr:nvSpPr>
      <xdr:spPr>
        <a:xfrm>
          <a:off x="6534150" y="2419350"/>
          <a:ext cx="4895850" cy="41624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NOTES: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green cells are the only editable cells on this worksheet. All other information is derived from the Applicant Information and Corn Application worksheets.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send a copy of this invoice with your seed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partial shipments, please use the green column to mark which of the entries are included in the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seed quantity</a:t>
          </a:r>
          <a:r>
            <a:rPr lang="en-US" cap="none" sz="1800" b="0" i="0" u="none" baseline="0">
              <a:solidFill>
                <a:srgbClr val="000000"/>
              </a:solidFill>
              <a:latin typeface="Arial"/>
              <a:ea typeface="Arial"/>
              <a:cs typeface="Arial"/>
            </a:rPr>
            <a:t> shipped--use either the weight or the count column.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9</xdr:row>
      <xdr:rowOff>209550</xdr:rowOff>
    </xdr:from>
    <xdr:to>
      <xdr:col>17</xdr:col>
      <xdr:colOff>266700</xdr:colOff>
      <xdr:row>26</xdr:row>
      <xdr:rowOff>161925</xdr:rowOff>
    </xdr:to>
    <xdr:sp>
      <xdr:nvSpPr>
        <xdr:cNvPr id="1" name="Text Box 4"/>
        <xdr:cNvSpPr txBox="1">
          <a:spLocks noChangeArrowheads="1"/>
        </xdr:cNvSpPr>
      </xdr:nvSpPr>
      <xdr:spPr>
        <a:xfrm>
          <a:off x="5838825" y="2419350"/>
          <a:ext cx="4895850" cy="41624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NOTES: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green cells are the only editable cells on this worksheet. All other information is derived from the Applicant Information and Corn Application worksheets.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send a copy of this invoice with your seed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partial shipments, please use the green column to mark which of the entries are included in the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seed quantity</a:t>
          </a:r>
          <a:r>
            <a:rPr lang="en-US" cap="none" sz="1800" b="0" i="0" u="none" baseline="0">
              <a:solidFill>
                <a:srgbClr val="000000"/>
              </a:solidFill>
              <a:latin typeface="Arial"/>
              <a:ea typeface="Arial"/>
              <a:cs typeface="Arial"/>
            </a:rPr>
            <a:t> shipped--use either the weight or the count column.</a:t>
          </a:r>
        </a:p>
      </xdr:txBody>
    </xdr:sp>
    <xdr:clientData/>
  </xdr:twoCellAnchor>
  <xdr:twoCellAnchor>
    <xdr:from>
      <xdr:col>9</xdr:col>
      <xdr:colOff>247650</xdr:colOff>
      <xdr:row>9</xdr:row>
      <xdr:rowOff>209550</xdr:rowOff>
    </xdr:from>
    <xdr:to>
      <xdr:col>17</xdr:col>
      <xdr:colOff>266700</xdr:colOff>
      <xdr:row>26</xdr:row>
      <xdr:rowOff>161925</xdr:rowOff>
    </xdr:to>
    <xdr:sp>
      <xdr:nvSpPr>
        <xdr:cNvPr id="2" name="Text Box 4"/>
        <xdr:cNvSpPr txBox="1">
          <a:spLocks noChangeArrowheads="1"/>
        </xdr:cNvSpPr>
      </xdr:nvSpPr>
      <xdr:spPr>
        <a:xfrm>
          <a:off x="5838825" y="2419350"/>
          <a:ext cx="4895850" cy="41624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NOTES: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green cells are the only editable cells on this worksheet. All other information is derived from the Applicant Information and Corn Application worksheets.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send a copy of this invoice with your seed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partial shipments, please use the green column to mark which of the entries are included in the shipment.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For seed quantity</a:t>
          </a:r>
          <a:r>
            <a:rPr lang="en-US" cap="none" sz="1800" b="0" i="0" u="none" baseline="0">
              <a:solidFill>
                <a:srgbClr val="000000"/>
              </a:solidFill>
              <a:latin typeface="Arial"/>
              <a:ea typeface="Arial"/>
              <a:cs typeface="Arial"/>
            </a:rPr>
            <a:t> shipped--use either the weight or the count column.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2</xdr:row>
      <xdr:rowOff>66675</xdr:rowOff>
    </xdr:from>
    <xdr:to>
      <xdr:col>14</xdr:col>
      <xdr:colOff>333375</xdr:colOff>
      <xdr:row>19</xdr:row>
      <xdr:rowOff>66675</xdr:rowOff>
    </xdr:to>
    <xdr:sp>
      <xdr:nvSpPr>
        <xdr:cNvPr id="1" name="Text Box 4"/>
        <xdr:cNvSpPr txBox="1">
          <a:spLocks noChangeArrowheads="1"/>
        </xdr:cNvSpPr>
      </xdr:nvSpPr>
      <xdr:spPr>
        <a:xfrm>
          <a:off x="6762750" y="962025"/>
          <a:ext cx="4895850" cy="31337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The green cells are the only editable cells on this worksheet. All other information is derived from the Applicant Information and Corn Application worksheets.
</a:t>
          </a:r>
          <a:r>
            <a:rPr lang="en-US" cap="none" sz="1800" b="0"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Please send a copy of this invoice with your payment.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14</xdr:row>
      <xdr:rowOff>85725</xdr:rowOff>
    </xdr:from>
    <xdr:to>
      <xdr:col>1</xdr:col>
      <xdr:colOff>3352800</xdr:colOff>
      <xdr:row>35</xdr:row>
      <xdr:rowOff>152400</xdr:rowOff>
    </xdr:to>
    <xdr:sp>
      <xdr:nvSpPr>
        <xdr:cNvPr id="1" name="Text Box 1"/>
        <xdr:cNvSpPr txBox="1">
          <a:spLocks noChangeArrowheads="1"/>
        </xdr:cNvSpPr>
      </xdr:nvSpPr>
      <xdr:spPr>
        <a:xfrm>
          <a:off x="57150" y="4724400"/>
          <a:ext cx="6353175" cy="3467100"/>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Use this shipping label for </a:t>
          </a:r>
          <a:r>
            <a:rPr lang="en-US" cap="none" sz="1800" b="1" i="0" u="none" baseline="0">
              <a:solidFill>
                <a:srgbClr val="000000"/>
              </a:solidFill>
              <a:latin typeface="Arial"/>
              <a:ea typeface="Arial"/>
              <a:cs typeface="Arial"/>
            </a:rPr>
            <a:t>FREIGHT CARRIERS ONLY</a:t>
          </a:r>
          <a:r>
            <a:rPr lang="en-US" cap="none" sz="1800" b="0" i="0" u="none" baseline="0">
              <a:solidFill>
                <a:srgbClr val="000000"/>
              </a:solidFill>
              <a:latin typeface="Arial"/>
              <a:ea typeface="Arial"/>
              <a:cs typeface="Arial"/>
            </a:rPr>
            <a:t> (UPS, Fed Ex, etc.).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You must fill in the Applicant Information worksheet before printing this label.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use this return address even if seed is shipped from a different location.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85725</xdr:rowOff>
    </xdr:from>
    <xdr:to>
      <xdr:col>1</xdr:col>
      <xdr:colOff>3362325</xdr:colOff>
      <xdr:row>35</xdr:row>
      <xdr:rowOff>19050</xdr:rowOff>
    </xdr:to>
    <xdr:sp>
      <xdr:nvSpPr>
        <xdr:cNvPr id="1" name="Text Box 1"/>
        <xdr:cNvSpPr txBox="1">
          <a:spLocks noChangeArrowheads="1"/>
        </xdr:cNvSpPr>
      </xdr:nvSpPr>
      <xdr:spPr>
        <a:xfrm>
          <a:off x="47625" y="5048250"/>
          <a:ext cx="6372225" cy="3171825"/>
        </a:xfrm>
        <a:prstGeom prst="rect">
          <a:avLst/>
        </a:prstGeom>
        <a:solidFill>
          <a:srgbClr val="FFCC99"/>
        </a:solidFill>
        <a:ln w="9525" cmpd="sng">
          <a:solidFill>
            <a:srgbClr val="000000"/>
          </a:solidFill>
          <a:headEnd type="none"/>
          <a:tailEnd type="none"/>
        </a:ln>
      </xdr:spPr>
      <xdr:txBody>
        <a:bodyPr vertOverflow="clip" wrap="square" lIns="54864" tIns="41148" rIns="0" bIns="0"/>
        <a:p>
          <a:pPr algn="l">
            <a:defRPr/>
          </a:pPr>
          <a:r>
            <a:rPr lang="en-US" cap="none" sz="2400" b="1" i="0" u="none" baseline="0">
              <a:solidFill>
                <a:srgbClr val="000000"/>
              </a:solidFill>
              <a:latin typeface="Arial"/>
              <a:ea typeface="Arial"/>
              <a:cs typeface="Arial"/>
            </a:rPr>
            <a:t>NOTE: </a:t>
          </a:r>
          <a:r>
            <a:rPr lang="en-US" cap="none" sz="24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This label is for </a:t>
          </a:r>
          <a:r>
            <a:rPr lang="en-US" cap="none" sz="1800" b="1" i="0" u="none" baseline="0">
              <a:solidFill>
                <a:srgbClr val="000000"/>
              </a:solidFill>
              <a:latin typeface="Arial"/>
              <a:ea typeface="Arial"/>
              <a:cs typeface="Arial"/>
            </a:rPr>
            <a:t>US Postal Service</a:t>
          </a:r>
          <a:r>
            <a:rPr lang="en-US" cap="none" sz="1800" b="0" i="0" u="none" baseline="0">
              <a:solidFill>
                <a:srgbClr val="000000"/>
              </a:solidFill>
              <a:latin typeface="Arial"/>
              <a:ea typeface="Arial"/>
              <a:cs typeface="Arial"/>
            </a:rPr>
            <a:t> shipments only!
</a:t>
          </a:r>
          <a:r>
            <a:rPr lang="en-US" cap="none" sz="1800" b="0" i="0" u="none" baseline="0">
              <a:solidFill>
                <a:srgbClr val="000000"/>
              </a:solidFill>
              <a:latin typeface="Arial"/>
              <a:ea typeface="Arial"/>
              <a:cs typeface="Arial"/>
            </a:rPr>
            <a:t>If possible please ship seed via a freight carrier using the 'Freight Shipping Label'.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You must fill in the Applicant Information worksheet before printing this label.
</a:t>
          </a:r>
          <a:r>
            <a:rPr lang="en-US" cap="none" sz="1800" b="0" i="0" u="none" baseline="0">
              <a:solidFill>
                <a:srgbClr val="000000"/>
              </a:solidFill>
              <a:latin typeface="Arial"/>
              <a:ea typeface="Arial"/>
              <a:cs typeface="Arial"/>
            </a:rPr>
            <a:t>
</a:t>
          </a:r>
          <a:r>
            <a:rPr lang="en-US" cap="none" sz="1800" b="0" i="0" u="none" baseline="0">
              <a:solidFill>
                <a:srgbClr val="000000"/>
              </a:solidFill>
              <a:latin typeface="Arial"/>
              <a:ea typeface="Arial"/>
              <a:cs typeface="Arial"/>
            </a:rPr>
            <a:t>Please use this return address even if seed is shipped from a different location.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2">
    <tabColor indexed="20"/>
  </sheetPr>
  <dimension ref="A1:C51"/>
  <sheetViews>
    <sheetView zoomScaleSheetLayoutView="85" zoomScalePageLayoutView="0" workbookViewId="0" topLeftCell="A1">
      <selection activeCell="A1" sqref="A1:IV16384"/>
    </sheetView>
  </sheetViews>
  <sheetFormatPr defaultColWidth="9.140625" defaultRowHeight="12.75"/>
  <cols>
    <col min="1" max="1" width="6.57421875" style="30" customWidth="1"/>
    <col min="2" max="2" width="82.421875" style="30" customWidth="1"/>
    <col min="3" max="3" width="27.28125" style="30" customWidth="1"/>
    <col min="4" max="16384" width="9.140625" style="30" customWidth="1"/>
  </cols>
  <sheetData>
    <row r="1" spans="1:3" ht="23.25">
      <c r="A1" s="267" t="s">
        <v>89</v>
      </c>
      <c r="B1" s="268"/>
      <c r="C1" s="40"/>
    </row>
    <row r="2" spans="1:3" ht="12" customHeight="1">
      <c r="A2" s="41"/>
      <c r="B2" s="41"/>
      <c r="C2" s="40"/>
    </row>
    <row r="3" spans="1:3" ht="42" customHeight="1">
      <c r="A3" s="175">
        <v>1</v>
      </c>
      <c r="B3" s="176" t="s">
        <v>94</v>
      </c>
      <c r="C3" s="40"/>
    </row>
    <row r="4" spans="1:3" ht="42" customHeight="1">
      <c r="A4" s="177">
        <v>2</v>
      </c>
      <c r="B4" s="178" t="s">
        <v>99</v>
      </c>
      <c r="C4" s="40"/>
    </row>
    <row r="5" spans="1:3" ht="42" customHeight="1">
      <c r="A5" s="177">
        <v>3</v>
      </c>
      <c r="B5" s="178" t="s">
        <v>102</v>
      </c>
      <c r="C5" s="40"/>
    </row>
    <row r="6" spans="1:3" ht="42" customHeight="1">
      <c r="A6" s="177">
        <v>4</v>
      </c>
      <c r="B6" s="178" t="s">
        <v>171</v>
      </c>
      <c r="C6" s="40"/>
    </row>
    <row r="7" spans="1:3" ht="39" customHeight="1">
      <c r="A7" s="173">
        <v>5</v>
      </c>
      <c r="B7" s="174" t="s">
        <v>90</v>
      </c>
      <c r="C7" s="40"/>
    </row>
    <row r="8" spans="1:3" ht="26.25" customHeight="1">
      <c r="A8" s="173"/>
      <c r="B8" s="174" t="s">
        <v>92</v>
      </c>
      <c r="C8" s="40"/>
    </row>
    <row r="9" spans="1:2" ht="28.5">
      <c r="A9" s="173"/>
      <c r="B9" s="174" t="s">
        <v>91</v>
      </c>
    </row>
    <row r="10" spans="1:2" ht="26.25" customHeight="1">
      <c r="A10" s="177">
        <v>6</v>
      </c>
      <c r="B10" s="178" t="s">
        <v>95</v>
      </c>
    </row>
    <row r="11" spans="1:2" ht="26.25" customHeight="1">
      <c r="A11" s="177"/>
      <c r="B11" s="178" t="s">
        <v>96</v>
      </c>
    </row>
    <row r="12" spans="1:2" ht="53.25" customHeight="1">
      <c r="A12" s="177">
        <v>7</v>
      </c>
      <c r="B12" s="178" t="s">
        <v>179</v>
      </c>
    </row>
    <row r="13" spans="1:2" ht="39" customHeight="1">
      <c r="A13" s="177"/>
      <c r="B13" s="178" t="s">
        <v>104</v>
      </c>
    </row>
    <row r="14" spans="1:2" ht="27" customHeight="1">
      <c r="A14" s="173">
        <v>8</v>
      </c>
      <c r="B14" s="174" t="s">
        <v>105</v>
      </c>
    </row>
    <row r="15" spans="1:2" ht="27" customHeight="1">
      <c r="A15" s="173">
        <v>9</v>
      </c>
      <c r="B15" s="174" t="s">
        <v>106</v>
      </c>
    </row>
    <row r="16" spans="1:2" ht="42" customHeight="1">
      <c r="A16" s="177">
        <v>10</v>
      </c>
      <c r="B16" s="178" t="s">
        <v>97</v>
      </c>
    </row>
    <row r="17" spans="1:2" ht="42" customHeight="1">
      <c r="A17" s="177">
        <v>11</v>
      </c>
      <c r="B17" s="178" t="s">
        <v>98</v>
      </c>
    </row>
    <row r="18" spans="1:2" ht="66" customHeight="1">
      <c r="A18" s="179">
        <v>12</v>
      </c>
      <c r="B18" s="180" t="s">
        <v>103</v>
      </c>
    </row>
    <row r="19" spans="1:2" ht="42" customHeight="1">
      <c r="A19" s="131"/>
      <c r="B19" s="53"/>
    </row>
    <row r="20" spans="1:2" ht="42" customHeight="1">
      <c r="A20" s="131"/>
      <c r="B20" s="53"/>
    </row>
    <row r="21" spans="1:2" ht="15">
      <c r="A21" s="131"/>
      <c r="B21" s="53"/>
    </row>
    <row r="22" spans="1:2" ht="15">
      <c r="A22" s="131"/>
      <c r="B22" s="53"/>
    </row>
    <row r="23" spans="1:2" ht="15">
      <c r="A23" s="131"/>
      <c r="B23" s="53"/>
    </row>
    <row r="24" spans="1:2" ht="15">
      <c r="A24" s="131"/>
      <c r="B24" s="53"/>
    </row>
    <row r="25" spans="1:2" ht="15">
      <c r="A25" s="131"/>
      <c r="B25" s="53"/>
    </row>
    <row r="26" spans="1:2" ht="15">
      <c r="A26" s="131"/>
      <c r="B26" s="53"/>
    </row>
    <row r="27" spans="1:2" ht="15">
      <c r="A27" s="131"/>
      <c r="B27" s="53"/>
    </row>
    <row r="28" spans="1:2" ht="15">
      <c r="A28" s="131"/>
      <c r="B28" s="53"/>
    </row>
    <row r="29" spans="1:2" ht="15">
      <c r="A29" s="131"/>
      <c r="B29" s="53"/>
    </row>
    <row r="30" spans="1:2" ht="15">
      <c r="A30" s="131"/>
      <c r="B30" s="53"/>
    </row>
    <row r="31" spans="1:2" ht="15">
      <c r="A31" s="131"/>
      <c r="B31" s="53"/>
    </row>
    <row r="32" spans="1:2" ht="15">
      <c r="A32" s="131"/>
      <c r="B32" s="53"/>
    </row>
    <row r="33" spans="1:2" ht="15">
      <c r="A33" s="131"/>
      <c r="B33" s="53"/>
    </row>
    <row r="34" ht="15">
      <c r="A34" s="131"/>
    </row>
    <row r="35" ht="15">
      <c r="A35" s="131"/>
    </row>
    <row r="36" ht="15">
      <c r="A36" s="131"/>
    </row>
    <row r="37" ht="15">
      <c r="A37" s="131"/>
    </row>
    <row r="38" ht="15">
      <c r="A38" s="131"/>
    </row>
    <row r="39" ht="15">
      <c r="A39" s="131"/>
    </row>
    <row r="40" ht="15">
      <c r="A40" s="131"/>
    </row>
    <row r="41" ht="15">
      <c r="A41" s="131"/>
    </row>
    <row r="42" ht="15">
      <c r="A42" s="131"/>
    </row>
    <row r="43" ht="15">
      <c r="A43" s="131"/>
    </row>
    <row r="44" ht="15">
      <c r="A44" s="131"/>
    </row>
    <row r="45" ht="15">
      <c r="A45" s="131"/>
    </row>
    <row r="46" ht="15">
      <c r="A46" s="131"/>
    </row>
    <row r="47" ht="15">
      <c r="A47" s="131"/>
    </row>
    <row r="48" ht="15">
      <c r="A48" s="131"/>
    </row>
    <row r="49" ht="15">
      <c r="A49" s="131"/>
    </row>
    <row r="50" ht="15">
      <c r="A50" s="131"/>
    </row>
    <row r="51" ht="15">
      <c r="A51" s="131"/>
    </row>
  </sheetData>
  <sheetProtection password="945B" sheet="1" objects="1" scenarios="1" selectLockedCells="1"/>
  <mergeCells count="1">
    <mergeCell ref="A1:B1"/>
  </mergeCells>
  <printOptions/>
  <pageMargins left="0.75" right="0.75" top="1.03" bottom="0.65" header="0.5" footer="0.5"/>
  <pageSetup horizontalDpi="600" verticalDpi="600" orientation="portrait" r:id="rId1"/>
  <headerFooter alignWithMargins="0">
    <oddHeader>&amp;CNDSU Corn Testing, Eastern ND and NW MN</oddHeader>
  </headerFooter>
</worksheet>
</file>

<file path=xl/worksheets/sheet10.xml><?xml version="1.0" encoding="utf-8"?>
<worksheet xmlns="http://schemas.openxmlformats.org/spreadsheetml/2006/main" xmlns:r="http://schemas.openxmlformats.org/officeDocument/2006/relationships">
  <sheetPr codeName="Sheet9"/>
  <dimension ref="A1:G28"/>
  <sheetViews>
    <sheetView zoomScalePageLayoutView="0" workbookViewId="0" topLeftCell="A1">
      <selection activeCell="B13" sqref="B13"/>
    </sheetView>
  </sheetViews>
  <sheetFormatPr defaultColWidth="9.140625" defaultRowHeight="12.75"/>
  <cols>
    <col min="1" max="1" width="45.8515625" style="0" customWidth="1"/>
    <col min="2" max="2" width="51.57421875" style="45" customWidth="1"/>
  </cols>
  <sheetData>
    <row r="1" spans="1:2" ht="27.75" customHeight="1">
      <c r="A1" s="353" t="s">
        <v>79</v>
      </c>
      <c r="B1" s="354"/>
    </row>
    <row r="2" spans="1:7" ht="20.25">
      <c r="A2" s="68">
        <f>IF('1. Applicant Information'!B7="","",'1. Applicant Information'!B7)</f>
      </c>
      <c r="B2" s="69"/>
      <c r="C2" s="40"/>
      <c r="D2" s="40"/>
      <c r="E2" s="40"/>
      <c r="F2" s="40"/>
      <c r="G2" s="40"/>
    </row>
    <row r="3" spans="1:7" ht="18.75">
      <c r="A3" s="72">
        <f>IF('1. Applicant Information'!B17="","",'1. Applicant Information'!B17&amp;" @ "&amp;'1. Applicant Information'!B19)</f>
      </c>
      <c r="B3" s="69"/>
      <c r="C3" s="40"/>
      <c r="D3" s="40"/>
      <c r="E3" s="40"/>
      <c r="F3" s="40"/>
      <c r="G3" s="40"/>
    </row>
    <row r="4" spans="1:7" ht="20.25">
      <c r="A4" s="68">
        <f>IF('1. Applicant Information'!B25="","",'1. Applicant Information'!B25)</f>
      </c>
      <c r="B4" s="69"/>
      <c r="C4" s="40"/>
      <c r="D4" s="40"/>
      <c r="E4" s="40"/>
      <c r="F4" s="40"/>
      <c r="G4" s="40"/>
    </row>
    <row r="5" spans="1:7" ht="20.25">
      <c r="A5" s="68" t="str">
        <f>IF('1. Applicant Information'!B26="",'1. Applicant Information'!B27&amp;", "&amp;'1. Applicant Information'!B28&amp;"  "&amp;'1. Applicant Information'!B29,'1. Applicant Information'!B26)</f>
        <v>,   </v>
      </c>
      <c r="B5" s="69"/>
      <c r="C5" s="40"/>
      <c r="D5" s="40"/>
      <c r="E5" s="40"/>
      <c r="F5" s="40"/>
      <c r="G5" s="40"/>
    </row>
    <row r="6" spans="1:7" ht="20.25">
      <c r="A6" s="68">
        <f>IF(A5='1. Applicant Information'!B27&amp;", "&amp;'1. Applicant Information'!B28&amp;"  "&amp;'1. Applicant Information'!B29,"",'1. Applicant Information'!B27&amp;", "&amp;'1. Applicant Information'!B28&amp;"  "&amp;'1. Applicant Information'!B29)</f>
      </c>
      <c r="B6" s="69"/>
      <c r="C6" s="40"/>
      <c r="D6" s="40"/>
      <c r="E6" s="40"/>
      <c r="F6" s="40"/>
      <c r="G6" s="40"/>
    </row>
    <row r="7" spans="1:7" ht="78.75" customHeight="1">
      <c r="A7" s="70"/>
      <c r="B7" s="69"/>
      <c r="C7" s="40"/>
      <c r="D7" s="40"/>
      <c r="E7" s="40"/>
      <c r="F7" s="40"/>
      <c r="G7" s="40"/>
    </row>
    <row r="8" spans="1:7" ht="18.75">
      <c r="A8" s="76"/>
      <c r="B8" s="72" t="s">
        <v>78</v>
      </c>
      <c r="C8" s="40"/>
      <c r="D8" s="40"/>
      <c r="E8" s="40"/>
      <c r="F8" s="40"/>
      <c r="G8" s="40"/>
    </row>
    <row r="9" spans="1:7" ht="12.75">
      <c r="A9" s="48"/>
      <c r="B9" s="69"/>
      <c r="C9" s="40"/>
      <c r="D9" s="40"/>
      <c r="E9" s="40"/>
      <c r="F9" s="40"/>
      <c r="G9" s="40"/>
    </row>
    <row r="10" spans="1:7" ht="25.5">
      <c r="A10" s="48"/>
      <c r="B10" s="73" t="s">
        <v>180</v>
      </c>
      <c r="C10" s="40"/>
      <c r="D10" s="40"/>
      <c r="E10" s="40"/>
      <c r="F10" s="40"/>
      <c r="G10" s="40"/>
    </row>
    <row r="11" spans="1:7" ht="25.5">
      <c r="A11" s="48"/>
      <c r="B11" s="73" t="s">
        <v>163</v>
      </c>
      <c r="C11" s="40"/>
      <c r="D11" s="40"/>
      <c r="E11" s="40"/>
      <c r="F11" s="40"/>
      <c r="G11" s="40"/>
    </row>
    <row r="12" spans="1:7" ht="25.5">
      <c r="A12" s="48"/>
      <c r="B12" s="73" t="s">
        <v>162</v>
      </c>
      <c r="C12" s="40"/>
      <c r="D12" s="40"/>
      <c r="E12" s="40"/>
      <c r="F12" s="40"/>
      <c r="G12" s="40"/>
    </row>
    <row r="13" spans="1:7" ht="25.5">
      <c r="A13" s="48"/>
      <c r="B13" s="73" t="s">
        <v>166</v>
      </c>
      <c r="C13" s="40"/>
      <c r="D13" s="40"/>
      <c r="E13" s="40"/>
      <c r="F13" s="40"/>
      <c r="G13" s="40"/>
    </row>
    <row r="14" spans="1:7" ht="25.5">
      <c r="A14" s="48"/>
      <c r="B14" s="73" t="s">
        <v>167</v>
      </c>
      <c r="C14" s="40"/>
      <c r="D14" s="40"/>
      <c r="E14" s="40"/>
      <c r="F14" s="40"/>
      <c r="G14" s="40"/>
    </row>
    <row r="15" spans="1:7" ht="25.5">
      <c r="A15" s="76"/>
      <c r="B15" s="73"/>
      <c r="C15" s="40"/>
      <c r="D15" s="40"/>
      <c r="E15" s="40"/>
      <c r="F15" s="40"/>
      <c r="G15" s="40"/>
    </row>
    <row r="16" spans="1:2" ht="12.75">
      <c r="A16" s="74"/>
      <c r="B16" s="75"/>
    </row>
    <row r="17" spans="1:2" ht="12.75">
      <c r="A17" s="74"/>
      <c r="B17" s="75"/>
    </row>
    <row r="18" spans="1:2" ht="12.75">
      <c r="A18" s="74"/>
      <c r="B18" s="75"/>
    </row>
    <row r="19" spans="1:2" ht="12.75">
      <c r="A19" s="74"/>
      <c r="B19" s="75"/>
    </row>
    <row r="20" spans="1:2" ht="12.75">
      <c r="A20" s="74"/>
      <c r="B20" s="75"/>
    </row>
    <row r="21" spans="1:2" ht="12.75">
      <c r="A21" s="74"/>
      <c r="B21" s="75"/>
    </row>
    <row r="22" spans="1:2" ht="12.75">
      <c r="A22" s="74"/>
      <c r="B22" s="75"/>
    </row>
    <row r="23" spans="1:2" ht="12.75">
      <c r="A23" s="74"/>
      <c r="B23" s="75"/>
    </row>
    <row r="24" spans="1:2" ht="12.75">
      <c r="A24" s="74"/>
      <c r="B24" s="75"/>
    </row>
    <row r="25" spans="1:2" ht="12.75">
      <c r="A25" s="74"/>
      <c r="B25" s="75"/>
    </row>
    <row r="26" spans="1:2" ht="12.75">
      <c r="A26" s="74"/>
      <c r="B26" s="75"/>
    </row>
    <row r="27" spans="1:2" ht="12.75">
      <c r="A27" s="74"/>
      <c r="B27" s="75"/>
    </row>
    <row r="28" spans="1:2" ht="12.75">
      <c r="A28" s="74"/>
      <c r="B28" s="75"/>
    </row>
  </sheetData>
  <sheetProtection selectLockedCells="1" selectUnlockedCells="1"/>
  <mergeCells count="1">
    <mergeCell ref="A1:B1"/>
  </mergeCells>
  <printOptions/>
  <pageMargins left="0.25" right="0.24" top="0.17" bottom="1" header="0.17"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8"/>
  <dimension ref="A1:C29"/>
  <sheetViews>
    <sheetView tabSelected="1" zoomScalePageLayoutView="0" workbookViewId="0" topLeftCell="A1">
      <selection activeCell="B17" sqref="B17"/>
    </sheetView>
  </sheetViews>
  <sheetFormatPr defaultColWidth="9.140625" defaultRowHeight="12.75"/>
  <cols>
    <col min="1" max="1" width="20.00390625" style="30" customWidth="1"/>
    <col min="2" max="2" width="43.8515625" style="30" customWidth="1"/>
    <col min="3" max="3" width="31.421875" style="30" customWidth="1"/>
    <col min="4" max="16384" width="9.140625" style="30" customWidth="1"/>
  </cols>
  <sheetData>
    <row r="1" spans="1:3" ht="39" customHeight="1">
      <c r="A1" s="271" t="s">
        <v>113</v>
      </c>
      <c r="B1" s="272"/>
      <c r="C1" s="40"/>
    </row>
    <row r="2" spans="1:3" ht="12.75" customHeight="1">
      <c r="A2" s="109"/>
      <c r="B2" s="108"/>
      <c r="C2" s="40"/>
    </row>
    <row r="3" spans="1:3" ht="21" customHeight="1">
      <c r="A3" s="126" t="s">
        <v>71</v>
      </c>
      <c r="B3" s="127"/>
      <c r="C3" s="191" t="s">
        <v>129</v>
      </c>
    </row>
    <row r="4" spans="1:3" ht="12.75">
      <c r="A4" s="110"/>
      <c r="B4" s="110"/>
      <c r="C4" s="40"/>
    </row>
    <row r="5" spans="1:3" ht="20.25">
      <c r="A5" s="273" t="s">
        <v>29</v>
      </c>
      <c r="B5" s="274"/>
      <c r="C5" s="125" t="s">
        <v>35</v>
      </c>
    </row>
    <row r="6" spans="1:3" ht="15.75">
      <c r="A6" s="111" t="s">
        <v>10</v>
      </c>
      <c r="B6" s="114"/>
      <c r="C6" s="118" t="s">
        <v>188</v>
      </c>
    </row>
    <row r="7" spans="1:3" ht="15.75">
      <c r="A7" s="112" t="s">
        <v>23</v>
      </c>
      <c r="B7" s="116"/>
      <c r="C7" s="120" t="s">
        <v>189</v>
      </c>
    </row>
    <row r="8" spans="1:3" ht="15.75">
      <c r="A8" s="112" t="s">
        <v>30</v>
      </c>
      <c r="B8" s="116"/>
      <c r="C8" s="120" t="s">
        <v>190</v>
      </c>
    </row>
    <row r="9" spans="1:3" ht="15.75">
      <c r="A9" s="112" t="s">
        <v>31</v>
      </c>
      <c r="B9" s="115"/>
      <c r="C9" s="119" t="s">
        <v>169</v>
      </c>
    </row>
    <row r="10" spans="1:3" ht="15.75">
      <c r="A10" s="112" t="s">
        <v>27</v>
      </c>
      <c r="B10" s="115"/>
      <c r="C10" s="119" t="s">
        <v>36</v>
      </c>
    </row>
    <row r="11" spans="1:3" ht="15.75">
      <c r="A11" s="112" t="s">
        <v>28</v>
      </c>
      <c r="B11" s="115"/>
      <c r="C11" s="119" t="s">
        <v>77</v>
      </c>
    </row>
    <row r="12" spans="1:3" ht="15.75">
      <c r="A12" s="112" t="s">
        <v>26</v>
      </c>
      <c r="B12" s="115"/>
      <c r="C12" s="119" t="s">
        <v>72</v>
      </c>
    </row>
    <row r="13" spans="1:3" ht="15.75">
      <c r="A13" s="112" t="s">
        <v>25</v>
      </c>
      <c r="B13" s="115"/>
      <c r="C13" s="119" t="s">
        <v>161</v>
      </c>
    </row>
    <row r="14" spans="1:3" ht="15.75">
      <c r="A14" s="113" t="s">
        <v>24</v>
      </c>
      <c r="B14" s="117"/>
      <c r="C14" s="121">
        <v>58108</v>
      </c>
    </row>
    <row r="15" spans="1:2" ht="24.75" customHeight="1">
      <c r="A15" s="44"/>
      <c r="B15" s="44"/>
    </row>
    <row r="16" spans="1:2" ht="20.25">
      <c r="A16" s="269" t="s">
        <v>119</v>
      </c>
      <c r="B16" s="270"/>
    </row>
    <row r="17" spans="1:3" ht="15.75">
      <c r="A17" s="185" t="s">
        <v>73</v>
      </c>
      <c r="B17" s="186"/>
      <c r="C17" s="122"/>
    </row>
    <row r="18" spans="1:3" ht="15.75">
      <c r="A18" s="187" t="s">
        <v>34</v>
      </c>
      <c r="B18" s="188"/>
      <c r="C18" s="123"/>
    </row>
    <row r="19" spans="1:3" ht="15.75">
      <c r="A19" s="189" t="s">
        <v>33</v>
      </c>
      <c r="B19" s="190"/>
      <c r="C19" s="124"/>
    </row>
    <row r="20" spans="1:3" ht="15.75" customHeight="1">
      <c r="A20" s="133" t="s">
        <v>23</v>
      </c>
      <c r="B20" s="134">
        <f>IF(B7&lt;&gt;"",B7,"")</f>
      </c>
      <c r="C20" s="275" t="s">
        <v>120</v>
      </c>
    </row>
    <row r="21" spans="1:3" ht="15.75">
      <c r="A21" s="135" t="s">
        <v>10</v>
      </c>
      <c r="B21" s="136">
        <f>IF(B6&lt;&gt;"",B6,"")</f>
      </c>
      <c r="C21" s="276"/>
    </row>
    <row r="22" spans="1:3" ht="15.75">
      <c r="A22" s="137" t="s">
        <v>30</v>
      </c>
      <c r="B22" s="138">
        <f>IF(B8&lt;&gt;"",B8,"")</f>
      </c>
      <c r="C22" s="277"/>
    </row>
    <row r="23" spans="1:3" ht="33.75" customHeight="1">
      <c r="A23" s="142" t="s">
        <v>101</v>
      </c>
      <c r="B23" s="143" t="b">
        <v>0</v>
      </c>
      <c r="C23" s="183" t="s">
        <v>112</v>
      </c>
    </row>
    <row r="24" spans="1:2" ht="15.75">
      <c r="A24" s="111" t="s">
        <v>32</v>
      </c>
      <c r="B24" s="128"/>
    </row>
    <row r="25" spans="1:2" ht="15.75">
      <c r="A25" s="112" t="s">
        <v>27</v>
      </c>
      <c r="B25" s="129"/>
    </row>
    <row r="26" spans="1:2" ht="15.75">
      <c r="A26" s="112" t="s">
        <v>28</v>
      </c>
      <c r="B26" s="129"/>
    </row>
    <row r="27" spans="1:2" ht="15.75">
      <c r="A27" s="112" t="s">
        <v>26</v>
      </c>
      <c r="B27" s="129"/>
    </row>
    <row r="28" spans="1:2" ht="15.75">
      <c r="A28" s="112" t="s">
        <v>25</v>
      </c>
      <c r="B28" s="129"/>
    </row>
    <row r="29" spans="1:2" ht="15.75">
      <c r="A29" s="113" t="s">
        <v>24</v>
      </c>
      <c r="B29" s="130"/>
    </row>
  </sheetData>
  <sheetProtection password="945B" sheet="1" selectLockedCells="1"/>
  <mergeCells count="4">
    <mergeCell ref="A16:B16"/>
    <mergeCell ref="A1:B1"/>
    <mergeCell ref="A5:B5"/>
    <mergeCell ref="C20:C22"/>
  </mergeCells>
  <dataValidations count="2">
    <dataValidation allowBlank="1" showInputMessage="1" showErrorMessage="1" prompt="Enter the entire company name as you want it to appear in our list of participating companies." sqref="B7:C7"/>
    <dataValidation allowBlank="1" showInputMessage="1" showErrorMessage="1" prompt="Enter the short version of the brand name--this will appear by the hybrid numbers in the yield trial data reports." sqref="B6:C6"/>
  </dataValidations>
  <printOptions horizontalCentered="1"/>
  <pageMargins left="0.75" right="0.75" top="1" bottom="1" header="0.5" footer="0.5"/>
  <pageSetup horizontalDpi="600" verticalDpi="600" orientation="portrait" r:id="rId2"/>
  <headerFooter alignWithMargins="0">
    <oddHeader>&amp;CNDSU Corn Testing, Eastern ND and NW MN</oddHeader>
  </headerFooter>
  <drawing r:id="rId1"/>
</worksheet>
</file>

<file path=xl/worksheets/sheet3.xml><?xml version="1.0" encoding="utf-8"?>
<worksheet xmlns="http://schemas.openxmlformats.org/spreadsheetml/2006/main" xmlns:r="http://schemas.openxmlformats.org/officeDocument/2006/relationships">
  <sheetPr codeName="Sheet1"/>
  <dimension ref="A1:B45"/>
  <sheetViews>
    <sheetView zoomScalePageLayoutView="0" workbookViewId="0" topLeftCell="A13">
      <selection activeCell="A1" sqref="A1:IV16384"/>
    </sheetView>
  </sheetViews>
  <sheetFormatPr defaultColWidth="9.140625" defaultRowHeight="12.75"/>
  <cols>
    <col min="1" max="1" width="9.140625" style="33" customWidth="1"/>
    <col min="2" max="2" width="53.421875" style="31" bestFit="1" customWidth="1"/>
    <col min="3" max="16384" width="9.140625" style="31" customWidth="1"/>
  </cols>
  <sheetData>
    <row r="1" spans="1:2" ht="15.75">
      <c r="A1" s="278" t="s">
        <v>18</v>
      </c>
      <c r="B1" s="279"/>
    </row>
    <row r="2" spans="1:2" ht="14.25">
      <c r="A2" s="34" t="s">
        <v>135</v>
      </c>
      <c r="B2" s="35" t="s">
        <v>136</v>
      </c>
    </row>
    <row r="3" spans="1:2" ht="14.25">
      <c r="A3" s="36" t="s">
        <v>149</v>
      </c>
      <c r="B3" s="37" t="s">
        <v>150</v>
      </c>
    </row>
    <row r="4" spans="1:2" ht="14.25">
      <c r="A4" s="36" t="s">
        <v>137</v>
      </c>
      <c r="B4" s="37" t="s">
        <v>138</v>
      </c>
    </row>
    <row r="5" spans="1:2" ht="14.25">
      <c r="A5" s="36" t="s">
        <v>55</v>
      </c>
      <c r="B5" s="37" t="s">
        <v>56</v>
      </c>
    </row>
    <row r="6" spans="1:2" ht="14.25">
      <c r="A6" s="36" t="s">
        <v>4</v>
      </c>
      <c r="B6" s="37" t="s">
        <v>54</v>
      </c>
    </row>
    <row r="7" spans="1:2" ht="14.25">
      <c r="A7" s="36" t="s">
        <v>52</v>
      </c>
      <c r="B7" s="37" t="s">
        <v>53</v>
      </c>
    </row>
    <row r="8" spans="1:2" ht="14.25">
      <c r="A8" s="36" t="s">
        <v>8</v>
      </c>
      <c r="B8" s="37" t="s">
        <v>49</v>
      </c>
    </row>
    <row r="9" spans="1:2" ht="14.25">
      <c r="A9" s="36" t="s">
        <v>139</v>
      </c>
      <c r="B9" s="37" t="s">
        <v>140</v>
      </c>
    </row>
    <row r="10" spans="1:2" ht="14.25">
      <c r="A10" s="36" t="s">
        <v>147</v>
      </c>
      <c r="B10" s="37" t="s">
        <v>148</v>
      </c>
    </row>
    <row r="11" spans="1:2" ht="14.25">
      <c r="A11" s="36" t="s">
        <v>143</v>
      </c>
      <c r="B11" s="37" t="s">
        <v>144</v>
      </c>
    </row>
    <row r="12" spans="1:2" ht="14.25">
      <c r="A12" s="36" t="s">
        <v>1</v>
      </c>
      <c r="B12" s="37" t="s">
        <v>51</v>
      </c>
    </row>
    <row r="13" spans="1:2" ht="14.25">
      <c r="A13" s="36" t="s">
        <v>141</v>
      </c>
      <c r="B13" s="37" t="s">
        <v>142</v>
      </c>
    </row>
    <row r="14" spans="1:2" ht="14.25">
      <c r="A14" s="36" t="s">
        <v>7</v>
      </c>
      <c r="B14" s="37" t="s">
        <v>50</v>
      </c>
    </row>
    <row r="15" spans="1:2" ht="14.25">
      <c r="A15" s="38" t="s">
        <v>145</v>
      </c>
      <c r="B15" s="39" t="s">
        <v>146</v>
      </c>
    </row>
    <row r="16" ht="14.25">
      <c r="A16" s="32"/>
    </row>
    <row r="17" spans="1:2" ht="15.75">
      <c r="A17" s="278" t="s">
        <v>17</v>
      </c>
      <c r="B17" s="279"/>
    </row>
    <row r="18" spans="1:2" ht="14.25">
      <c r="A18" s="181" t="s">
        <v>115</v>
      </c>
      <c r="B18" s="182" t="s">
        <v>116</v>
      </c>
    </row>
    <row r="19" spans="1:2" ht="14.25">
      <c r="A19" s="181" t="s">
        <v>38</v>
      </c>
      <c r="B19" s="182" t="s">
        <v>109</v>
      </c>
    </row>
    <row r="20" spans="1:2" ht="14.25">
      <c r="A20" s="181" t="s">
        <v>107</v>
      </c>
      <c r="B20" s="182" t="s">
        <v>108</v>
      </c>
    </row>
    <row r="21" spans="1:2" ht="14.25">
      <c r="A21" s="181" t="s">
        <v>3</v>
      </c>
      <c r="B21" s="182" t="s">
        <v>45</v>
      </c>
    </row>
    <row r="22" spans="1:2" ht="14.25">
      <c r="A22" s="181" t="s">
        <v>48</v>
      </c>
      <c r="B22" s="182" t="s">
        <v>47</v>
      </c>
    </row>
    <row r="23" spans="1:2" ht="14.25">
      <c r="A23" s="36" t="s">
        <v>37</v>
      </c>
      <c r="B23" s="37" t="s">
        <v>46</v>
      </c>
    </row>
    <row r="24" spans="1:2" ht="14.25">
      <c r="A24" s="36" t="s">
        <v>8</v>
      </c>
      <c r="B24" s="37" t="s">
        <v>49</v>
      </c>
    </row>
    <row r="25" spans="1:2" ht="14.25">
      <c r="A25" s="36" t="s">
        <v>173</v>
      </c>
      <c r="B25" s="37" t="s">
        <v>174</v>
      </c>
    </row>
    <row r="26" spans="1:2" ht="14.25">
      <c r="A26" s="36" t="s">
        <v>130</v>
      </c>
      <c r="B26" s="37" t="s">
        <v>131</v>
      </c>
    </row>
    <row r="27" spans="1:2" ht="14.25">
      <c r="A27" s="36" t="s">
        <v>132</v>
      </c>
      <c r="B27" s="37" t="s">
        <v>151</v>
      </c>
    </row>
    <row r="28" spans="1:2" ht="14.25">
      <c r="A28" s="36" t="s">
        <v>133</v>
      </c>
      <c r="B28" s="37" t="s">
        <v>134</v>
      </c>
    </row>
    <row r="29" spans="1:2" ht="14.25">
      <c r="A29" s="36" t="s">
        <v>117</v>
      </c>
      <c r="B29" s="37" t="s">
        <v>118</v>
      </c>
    </row>
    <row r="30" spans="1:2" ht="14.25">
      <c r="A30" s="36" t="s">
        <v>122</v>
      </c>
      <c r="B30" s="37" t="s">
        <v>124</v>
      </c>
    </row>
    <row r="31" spans="1:2" ht="14.25">
      <c r="A31" s="36" t="s">
        <v>121</v>
      </c>
      <c r="B31" s="37" t="s">
        <v>123</v>
      </c>
    </row>
    <row r="32" spans="1:2" ht="14.25">
      <c r="A32" s="36" t="s">
        <v>175</v>
      </c>
      <c r="B32" s="37" t="s">
        <v>176</v>
      </c>
    </row>
    <row r="33" spans="1:2" ht="14.25">
      <c r="A33" s="36" t="s">
        <v>125</v>
      </c>
      <c r="B33" s="37" t="s">
        <v>128</v>
      </c>
    </row>
    <row r="34" spans="1:2" ht="14.25">
      <c r="A34" s="36" t="s">
        <v>110</v>
      </c>
      <c r="B34" s="37" t="s">
        <v>111</v>
      </c>
    </row>
    <row r="35" spans="1:2" ht="14.25">
      <c r="A35" s="220" t="s">
        <v>126</v>
      </c>
      <c r="B35" s="37" t="s">
        <v>127</v>
      </c>
    </row>
    <row r="36" spans="1:2" ht="14.25">
      <c r="A36" s="218" t="s">
        <v>177</v>
      </c>
      <c r="B36" s="219" t="s">
        <v>178</v>
      </c>
    </row>
    <row r="37" ht="14.25">
      <c r="A37" s="32"/>
    </row>
    <row r="38" spans="1:2" ht="15.75">
      <c r="A38" s="278" t="s">
        <v>16</v>
      </c>
      <c r="B38" s="279"/>
    </row>
    <row r="39" spans="1:2" ht="14.25">
      <c r="A39" s="34" t="s">
        <v>42</v>
      </c>
      <c r="B39" s="35" t="s">
        <v>43</v>
      </c>
    </row>
    <row r="40" spans="1:2" ht="14.25">
      <c r="A40" s="36" t="s">
        <v>9</v>
      </c>
      <c r="B40" s="37" t="s">
        <v>44</v>
      </c>
    </row>
    <row r="41" spans="1:2" ht="14.25">
      <c r="A41" s="36" t="s">
        <v>5</v>
      </c>
      <c r="B41" s="37" t="s">
        <v>41</v>
      </c>
    </row>
    <row r="42" spans="1:2" ht="14.25">
      <c r="A42" s="36" t="s">
        <v>8</v>
      </c>
      <c r="B42" s="37" t="s">
        <v>49</v>
      </c>
    </row>
    <row r="43" spans="1:2" ht="14.25">
      <c r="A43" s="36" t="s">
        <v>6</v>
      </c>
      <c r="B43" s="37" t="s">
        <v>39</v>
      </c>
    </row>
    <row r="44" spans="1:2" ht="14.25">
      <c r="A44" s="38" t="s">
        <v>2</v>
      </c>
      <c r="B44" s="39" t="s">
        <v>40</v>
      </c>
    </row>
    <row r="45" spans="1:2" ht="14.25" hidden="1">
      <c r="A45" s="38" t="s">
        <v>8</v>
      </c>
      <c r="B45" s="39" t="s">
        <v>49</v>
      </c>
    </row>
  </sheetData>
  <sheetProtection password="945B" sheet="1" objects="1" scenarios="1" selectLockedCells="1"/>
  <mergeCells count="3">
    <mergeCell ref="A1:B1"/>
    <mergeCell ref="A38:B38"/>
    <mergeCell ref="A17:B17"/>
  </mergeCells>
  <printOptions horizontalCentered="1"/>
  <pageMargins left="0.75" right="0.62"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O30"/>
  <sheetViews>
    <sheetView zoomScalePageLayoutView="0" workbookViewId="0" topLeftCell="A1">
      <selection activeCell="H32" sqref="H32"/>
    </sheetView>
  </sheetViews>
  <sheetFormatPr defaultColWidth="9.140625" defaultRowHeight="12.75"/>
  <cols>
    <col min="1" max="1" width="15.28125" style="100" customWidth="1"/>
    <col min="2" max="2" width="3.00390625" style="155" bestFit="1" customWidth="1"/>
    <col min="3" max="3" width="21.7109375" style="159" customWidth="1"/>
    <col min="4" max="4" width="15.28125" style="159" customWidth="1"/>
    <col min="5" max="5" width="9.140625" style="159" customWidth="1"/>
    <col min="6" max="6" width="12.8515625" style="155" customWidth="1"/>
    <col min="7" max="7" width="11.8515625" style="155" customWidth="1"/>
    <col min="8" max="8" width="12.7109375" style="155" customWidth="1"/>
    <col min="9" max="10" width="10.7109375" style="155" customWidth="1"/>
    <col min="11" max="12" width="9.8515625" style="155" customWidth="1"/>
    <col min="13" max="13" width="37.421875" style="155" customWidth="1"/>
    <col min="14" max="14" width="11.00390625" style="155" customWidth="1"/>
    <col min="15" max="16384" width="9.140625" style="159" customWidth="1"/>
  </cols>
  <sheetData>
    <row r="1" spans="1:14" ht="50.25" customHeight="1">
      <c r="A1" s="98"/>
      <c r="B1" s="154"/>
      <c r="C1" s="99" t="s">
        <v>74</v>
      </c>
      <c r="D1" s="168"/>
      <c r="E1" s="169"/>
      <c r="F1" s="192"/>
      <c r="G1" s="280" t="s">
        <v>170</v>
      </c>
      <c r="H1" s="281"/>
      <c r="I1" s="282"/>
      <c r="J1" s="158"/>
      <c r="K1" s="184"/>
      <c r="L1" s="158"/>
      <c r="N1" s="283" t="s">
        <v>168</v>
      </c>
    </row>
    <row r="2" spans="1:14" s="162" customFormat="1" ht="18" customHeight="1">
      <c r="A2" s="149"/>
      <c r="B2" s="157"/>
      <c r="C2" s="101" t="s">
        <v>10</v>
      </c>
      <c r="D2" s="102"/>
      <c r="E2" s="103" t="s">
        <v>0</v>
      </c>
      <c r="F2" s="144">
        <f>IF(COUNTA(F5:F29)=0,"",COUNTA(F5:F29))</f>
      </c>
      <c r="G2" s="144">
        <f>IF(COUNTA(G5:G29)=0,"",COUNTA(G5:G29))</f>
      </c>
      <c r="H2" s="224">
        <f>IF(COUNTA(H5:H29)=0,"",COUNTA(H5:H29))</f>
      </c>
      <c r="I2" s="158"/>
      <c r="J2" s="158"/>
      <c r="K2" s="160"/>
      <c r="L2" s="161"/>
      <c r="M2" s="286" t="s">
        <v>21</v>
      </c>
      <c r="N2" s="284"/>
    </row>
    <row r="3" spans="1:14" s="162" customFormat="1" ht="18" customHeight="1">
      <c r="A3" s="166"/>
      <c r="B3" s="165"/>
      <c r="C3" s="104">
        <f>IF('1. Applicant Information'!B6="","",'1. Applicant Information'!B6)</f>
      </c>
      <c r="D3" s="105" t="s">
        <v>19</v>
      </c>
      <c r="E3" s="106"/>
      <c r="F3" s="221" t="s">
        <v>152</v>
      </c>
      <c r="G3" s="222" t="s">
        <v>153</v>
      </c>
      <c r="H3" s="225" t="s">
        <v>154</v>
      </c>
      <c r="I3" s="158"/>
      <c r="J3" s="158"/>
      <c r="K3" s="163"/>
      <c r="L3" s="163"/>
      <c r="M3" s="287"/>
      <c r="N3" s="285"/>
    </row>
    <row r="4" spans="1:14" s="162" customFormat="1" ht="38.25">
      <c r="A4" s="59"/>
      <c r="B4" s="151" t="s">
        <v>14</v>
      </c>
      <c r="C4" s="60" t="s">
        <v>193</v>
      </c>
      <c r="D4" s="60" t="s">
        <v>194</v>
      </c>
      <c r="E4" s="107" t="s">
        <v>20</v>
      </c>
      <c r="F4" s="193" t="s">
        <v>185</v>
      </c>
      <c r="G4" s="197" t="s">
        <v>186</v>
      </c>
      <c r="H4" s="211" t="s">
        <v>187</v>
      </c>
      <c r="I4" s="223" t="s">
        <v>12</v>
      </c>
      <c r="J4" s="164" t="s">
        <v>13</v>
      </c>
      <c r="K4" s="164" t="s">
        <v>15</v>
      </c>
      <c r="L4" s="164" t="s">
        <v>22</v>
      </c>
      <c r="M4" s="288"/>
      <c r="N4" s="164" t="s">
        <v>11</v>
      </c>
    </row>
    <row r="5" spans="1:15" s="162" customFormat="1" ht="18" customHeight="1">
      <c r="A5" s="156">
        <f aca="true" t="shared" si="0" ref="A5:A29">IF(C5="","",$C$3)</f>
      </c>
      <c r="B5" s="152">
        <v>1</v>
      </c>
      <c r="C5" s="12"/>
      <c r="D5" s="12"/>
      <c r="E5" s="29"/>
      <c r="F5" s="4"/>
      <c r="G5" s="5"/>
      <c r="H5" s="226"/>
      <c r="I5" s="13"/>
      <c r="J5" s="14"/>
      <c r="K5" s="16"/>
      <c r="L5" s="12"/>
      <c r="M5" s="26"/>
      <c r="N5" s="28">
        <f aca="true" t="shared" si="1" ref="N5:N29">IF(COUNTA(F5:H5)=0,"",COUNTA(F5:H5))</f>
      </c>
      <c r="O5" s="234" t="s">
        <v>184</v>
      </c>
    </row>
    <row r="6" spans="1:14" s="162" customFormat="1" ht="18" customHeight="1">
      <c r="A6" s="156">
        <f>IF(C6="","",$C$3)</f>
      </c>
      <c r="B6" s="152">
        <v>2</v>
      </c>
      <c r="C6" s="15"/>
      <c r="D6" s="15"/>
      <c r="E6" s="20"/>
      <c r="F6" s="6"/>
      <c r="G6" s="7"/>
      <c r="H6" s="227"/>
      <c r="I6" s="216"/>
      <c r="J6" s="15"/>
      <c r="K6" s="16"/>
      <c r="L6" s="15"/>
      <c r="M6" s="26"/>
      <c r="N6" s="28">
        <f t="shared" si="1"/>
      </c>
    </row>
    <row r="7" spans="1:14" s="162" customFormat="1" ht="18" customHeight="1">
      <c r="A7" s="156">
        <f>IF(C7="","",$C$3)</f>
      </c>
      <c r="B7" s="152">
        <v>3</v>
      </c>
      <c r="C7" s="12"/>
      <c r="D7" s="15"/>
      <c r="E7" s="20"/>
      <c r="F7" s="6"/>
      <c r="G7" s="7"/>
      <c r="H7" s="227"/>
      <c r="I7" s="16"/>
      <c r="J7" s="15"/>
      <c r="K7" s="16"/>
      <c r="L7" s="15"/>
      <c r="M7" s="26"/>
      <c r="N7" s="28">
        <f t="shared" si="1"/>
      </c>
    </row>
    <row r="8" spans="1:14" s="162" customFormat="1" ht="18" customHeight="1">
      <c r="A8" s="156">
        <f t="shared" si="0"/>
      </c>
      <c r="B8" s="152">
        <v>4</v>
      </c>
      <c r="C8" s="15"/>
      <c r="D8" s="12"/>
      <c r="E8" s="29"/>
      <c r="F8" s="6"/>
      <c r="G8" s="7"/>
      <c r="H8" s="227"/>
      <c r="I8" s="16"/>
      <c r="J8" s="12"/>
      <c r="K8" s="16"/>
      <c r="L8" s="15"/>
      <c r="M8" s="26"/>
      <c r="N8" s="28">
        <f t="shared" si="1"/>
      </c>
    </row>
    <row r="9" spans="1:14" s="162" customFormat="1" ht="18" customHeight="1">
      <c r="A9" s="167">
        <f t="shared" si="0"/>
      </c>
      <c r="B9" s="153">
        <v>5</v>
      </c>
      <c r="C9" s="17"/>
      <c r="D9" s="17"/>
      <c r="E9" s="21"/>
      <c r="F9" s="8"/>
      <c r="G9" s="9"/>
      <c r="H9" s="228"/>
      <c r="I9" s="18"/>
      <c r="J9" s="19"/>
      <c r="K9" s="18"/>
      <c r="L9" s="19"/>
      <c r="M9" s="27"/>
      <c r="N9" s="214">
        <f t="shared" si="1"/>
      </c>
    </row>
    <row r="10" spans="1:14" s="162" customFormat="1" ht="18" customHeight="1">
      <c r="A10" s="156">
        <f t="shared" si="0"/>
      </c>
      <c r="B10" s="152">
        <v>6</v>
      </c>
      <c r="C10" s="14"/>
      <c r="D10" s="14"/>
      <c r="E10" s="29"/>
      <c r="F10" s="10"/>
      <c r="G10" s="11"/>
      <c r="H10" s="229"/>
      <c r="I10" s="20"/>
      <c r="J10" s="20"/>
      <c r="K10" s="16"/>
      <c r="L10" s="16"/>
      <c r="M10" s="26"/>
      <c r="N10" s="215">
        <f t="shared" si="1"/>
      </c>
    </row>
    <row r="11" spans="1:14" s="162" customFormat="1" ht="18" customHeight="1">
      <c r="A11" s="156">
        <f t="shared" si="0"/>
      </c>
      <c r="B11" s="152">
        <v>7</v>
      </c>
      <c r="C11" s="14"/>
      <c r="D11" s="14"/>
      <c r="E11" s="29"/>
      <c r="F11" s="6"/>
      <c r="G11" s="7"/>
      <c r="H11" s="227"/>
      <c r="I11" s="20"/>
      <c r="J11" s="20"/>
      <c r="K11" s="16"/>
      <c r="L11" s="16"/>
      <c r="M11" s="26"/>
      <c r="N11" s="215">
        <f t="shared" si="1"/>
      </c>
    </row>
    <row r="12" spans="1:14" s="162" customFormat="1" ht="18" customHeight="1">
      <c r="A12" s="156">
        <f t="shared" si="0"/>
      </c>
      <c r="B12" s="152">
        <v>8</v>
      </c>
      <c r="C12" s="14"/>
      <c r="D12" s="14"/>
      <c r="E12" s="29"/>
      <c r="F12" s="6"/>
      <c r="G12" s="7"/>
      <c r="H12" s="227"/>
      <c r="I12" s="20"/>
      <c r="J12" s="20"/>
      <c r="K12" s="16"/>
      <c r="L12" s="16"/>
      <c r="M12" s="26"/>
      <c r="N12" s="215">
        <f t="shared" si="1"/>
      </c>
    </row>
    <row r="13" spans="1:14" s="162" customFormat="1" ht="18" customHeight="1">
      <c r="A13" s="156">
        <f t="shared" si="0"/>
      </c>
      <c r="B13" s="216">
        <v>9</v>
      </c>
      <c r="C13" s="14"/>
      <c r="D13" s="14"/>
      <c r="E13" s="29"/>
      <c r="F13" s="6"/>
      <c r="G13" s="7"/>
      <c r="H13" s="227"/>
      <c r="I13" s="20"/>
      <c r="J13" s="20"/>
      <c r="K13" s="16"/>
      <c r="L13" s="16"/>
      <c r="M13" s="26"/>
      <c r="N13" s="215">
        <f t="shared" si="1"/>
      </c>
    </row>
    <row r="14" spans="1:14" s="162" customFormat="1" ht="18" customHeight="1">
      <c r="A14" s="167">
        <f t="shared" si="0"/>
      </c>
      <c r="B14" s="217">
        <v>10</v>
      </c>
      <c r="C14" s="19"/>
      <c r="D14" s="19"/>
      <c r="E14" s="21"/>
      <c r="F14" s="8"/>
      <c r="G14" s="9"/>
      <c r="H14" s="228"/>
      <c r="I14" s="21"/>
      <c r="J14" s="21"/>
      <c r="K14" s="18"/>
      <c r="L14" s="18"/>
      <c r="M14" s="27"/>
      <c r="N14" s="214">
        <f t="shared" si="1"/>
      </c>
    </row>
    <row r="15" spans="1:14" s="162" customFormat="1" ht="18" customHeight="1">
      <c r="A15" s="156">
        <f t="shared" si="0"/>
      </c>
      <c r="B15" s="216">
        <v>11</v>
      </c>
      <c r="C15" s="14"/>
      <c r="D15" s="14"/>
      <c r="E15" s="29"/>
      <c r="F15" s="10"/>
      <c r="G15" s="11"/>
      <c r="H15" s="229"/>
      <c r="I15" s="20"/>
      <c r="J15" s="20"/>
      <c r="K15" s="16"/>
      <c r="L15" s="16"/>
      <c r="M15" s="26"/>
      <c r="N15" s="215">
        <f t="shared" si="1"/>
      </c>
    </row>
    <row r="16" spans="1:14" s="162" customFormat="1" ht="18" customHeight="1">
      <c r="A16" s="156">
        <f t="shared" si="0"/>
      </c>
      <c r="B16" s="216">
        <v>12</v>
      </c>
      <c r="C16" s="14"/>
      <c r="D16" s="14"/>
      <c r="E16" s="29"/>
      <c r="F16" s="6"/>
      <c r="G16" s="7"/>
      <c r="H16" s="227"/>
      <c r="I16" s="20"/>
      <c r="J16" s="20"/>
      <c r="K16" s="16"/>
      <c r="L16" s="16"/>
      <c r="M16" s="26"/>
      <c r="N16" s="215">
        <f t="shared" si="1"/>
      </c>
    </row>
    <row r="17" spans="1:14" s="162" customFormat="1" ht="18" customHeight="1">
      <c r="A17" s="156">
        <f t="shared" si="0"/>
      </c>
      <c r="B17" s="216">
        <v>13</v>
      </c>
      <c r="C17" s="14"/>
      <c r="D17" s="14"/>
      <c r="E17" s="29"/>
      <c r="F17" s="6"/>
      <c r="G17" s="7"/>
      <c r="H17" s="227"/>
      <c r="I17" s="20"/>
      <c r="J17" s="20"/>
      <c r="K17" s="16"/>
      <c r="L17" s="16"/>
      <c r="M17" s="26"/>
      <c r="N17" s="215">
        <f t="shared" si="1"/>
      </c>
    </row>
    <row r="18" spans="1:14" s="162" customFormat="1" ht="18" customHeight="1">
      <c r="A18" s="156">
        <f t="shared" si="0"/>
      </c>
      <c r="B18" s="152">
        <v>14</v>
      </c>
      <c r="C18" s="14"/>
      <c r="D18" s="14"/>
      <c r="E18" s="29"/>
      <c r="F18" s="6"/>
      <c r="G18" s="7"/>
      <c r="H18" s="227"/>
      <c r="I18" s="20"/>
      <c r="J18" s="20"/>
      <c r="K18" s="16"/>
      <c r="L18" s="16"/>
      <c r="M18" s="26"/>
      <c r="N18" s="215">
        <f t="shared" si="1"/>
      </c>
    </row>
    <row r="19" spans="1:14" s="162" customFormat="1" ht="18" customHeight="1">
      <c r="A19" s="167">
        <f t="shared" si="0"/>
      </c>
      <c r="B19" s="153">
        <v>15</v>
      </c>
      <c r="C19" s="19"/>
      <c r="D19" s="19"/>
      <c r="E19" s="21"/>
      <c r="F19" s="8"/>
      <c r="G19" s="9"/>
      <c r="H19" s="228"/>
      <c r="I19" s="21"/>
      <c r="J19" s="21"/>
      <c r="K19" s="18"/>
      <c r="L19" s="18"/>
      <c r="M19" s="27"/>
      <c r="N19" s="214">
        <f t="shared" si="1"/>
      </c>
    </row>
    <row r="20" spans="1:14" ht="18" customHeight="1">
      <c r="A20" s="156">
        <f t="shared" si="0"/>
      </c>
      <c r="B20" s="152">
        <v>16</v>
      </c>
      <c r="C20" s="22"/>
      <c r="D20" s="22"/>
      <c r="E20" s="13"/>
      <c r="F20" s="10"/>
      <c r="G20" s="11"/>
      <c r="H20" s="229"/>
      <c r="I20" s="20"/>
      <c r="J20" s="20"/>
      <c r="K20" s="16"/>
      <c r="L20" s="16"/>
      <c r="M20" s="26"/>
      <c r="N20" s="215">
        <f t="shared" si="1"/>
      </c>
    </row>
    <row r="21" spans="1:14" ht="18" customHeight="1">
      <c r="A21" s="156">
        <f t="shared" si="0"/>
      </c>
      <c r="B21" s="152">
        <v>17</v>
      </c>
      <c r="C21" s="22"/>
      <c r="D21" s="22"/>
      <c r="E21" s="13"/>
      <c r="F21" s="6"/>
      <c r="G21" s="7"/>
      <c r="H21" s="227"/>
      <c r="I21" s="20"/>
      <c r="J21" s="20"/>
      <c r="K21" s="16"/>
      <c r="L21" s="16"/>
      <c r="M21" s="26"/>
      <c r="N21" s="215">
        <f t="shared" si="1"/>
      </c>
    </row>
    <row r="22" spans="1:14" ht="18" customHeight="1">
      <c r="A22" s="156">
        <f t="shared" si="0"/>
      </c>
      <c r="B22" s="152">
        <v>18</v>
      </c>
      <c r="C22" s="22"/>
      <c r="D22" s="22"/>
      <c r="E22" s="13"/>
      <c r="F22" s="6"/>
      <c r="G22" s="7"/>
      <c r="H22" s="227"/>
      <c r="I22" s="20"/>
      <c r="J22" s="20"/>
      <c r="K22" s="16"/>
      <c r="L22" s="16"/>
      <c r="M22" s="26"/>
      <c r="N22" s="215">
        <f t="shared" si="1"/>
      </c>
    </row>
    <row r="23" spans="1:14" ht="18" customHeight="1">
      <c r="A23" s="156">
        <f t="shared" si="0"/>
      </c>
      <c r="B23" s="152">
        <v>19</v>
      </c>
      <c r="C23" s="22"/>
      <c r="D23" s="22"/>
      <c r="E23" s="13"/>
      <c r="F23" s="6"/>
      <c r="G23" s="7"/>
      <c r="H23" s="227"/>
      <c r="I23" s="20"/>
      <c r="J23" s="20"/>
      <c r="K23" s="16"/>
      <c r="L23" s="16"/>
      <c r="M23" s="26"/>
      <c r="N23" s="215">
        <f t="shared" si="1"/>
      </c>
    </row>
    <row r="24" spans="1:14" ht="18" customHeight="1">
      <c r="A24" s="167">
        <f t="shared" si="0"/>
      </c>
      <c r="B24" s="153">
        <v>20</v>
      </c>
      <c r="C24" s="23"/>
      <c r="D24" s="23"/>
      <c r="E24" s="18"/>
      <c r="F24" s="8"/>
      <c r="G24" s="9"/>
      <c r="H24" s="228"/>
      <c r="I24" s="21"/>
      <c r="J24" s="21"/>
      <c r="K24" s="18"/>
      <c r="L24" s="18"/>
      <c r="M24" s="27"/>
      <c r="N24" s="214">
        <f t="shared" si="1"/>
      </c>
    </row>
    <row r="25" spans="1:14" ht="18" customHeight="1">
      <c r="A25" s="156">
        <f t="shared" si="0"/>
      </c>
      <c r="B25" s="152">
        <v>21</v>
      </c>
      <c r="C25" s="22"/>
      <c r="D25" s="22"/>
      <c r="E25" s="13"/>
      <c r="F25" s="10"/>
      <c r="G25" s="11"/>
      <c r="H25" s="229"/>
      <c r="I25" s="20"/>
      <c r="J25" s="20"/>
      <c r="K25" s="16"/>
      <c r="L25" s="16"/>
      <c r="M25" s="26"/>
      <c r="N25" s="215">
        <f t="shared" si="1"/>
      </c>
    </row>
    <row r="26" spans="1:14" ht="18" customHeight="1">
      <c r="A26" s="156">
        <f t="shared" si="0"/>
      </c>
      <c r="B26" s="152">
        <v>22</v>
      </c>
      <c r="C26" s="22"/>
      <c r="D26" s="22"/>
      <c r="E26" s="13"/>
      <c r="F26" s="6"/>
      <c r="G26" s="7"/>
      <c r="H26" s="227"/>
      <c r="I26" s="20"/>
      <c r="J26" s="20"/>
      <c r="K26" s="16"/>
      <c r="L26" s="16"/>
      <c r="M26" s="26"/>
      <c r="N26" s="215">
        <f t="shared" si="1"/>
      </c>
    </row>
    <row r="27" spans="1:14" ht="18" customHeight="1">
      <c r="A27" s="156">
        <f t="shared" si="0"/>
      </c>
      <c r="B27" s="152">
        <v>23</v>
      </c>
      <c r="C27" s="22"/>
      <c r="D27" s="22"/>
      <c r="E27" s="13"/>
      <c r="F27" s="6"/>
      <c r="G27" s="7"/>
      <c r="H27" s="227"/>
      <c r="I27" s="20"/>
      <c r="J27" s="20"/>
      <c r="K27" s="16"/>
      <c r="L27" s="16"/>
      <c r="M27" s="26"/>
      <c r="N27" s="215">
        <f t="shared" si="1"/>
      </c>
    </row>
    <row r="28" spans="1:14" ht="18" customHeight="1">
      <c r="A28" s="156">
        <f t="shared" si="0"/>
      </c>
      <c r="B28" s="152">
        <v>24</v>
      </c>
      <c r="C28" s="22"/>
      <c r="D28" s="22"/>
      <c r="E28" s="13"/>
      <c r="F28" s="6"/>
      <c r="G28" s="7"/>
      <c r="H28" s="227"/>
      <c r="I28" s="20"/>
      <c r="J28" s="20"/>
      <c r="K28" s="16"/>
      <c r="L28" s="16"/>
      <c r="M28" s="26"/>
      <c r="N28" s="215">
        <f t="shared" si="1"/>
      </c>
    </row>
    <row r="29" spans="1:14" ht="18" customHeight="1">
      <c r="A29" s="167">
        <f t="shared" si="0"/>
      </c>
      <c r="B29" s="153">
        <v>25</v>
      </c>
      <c r="C29" s="23"/>
      <c r="D29" s="23"/>
      <c r="E29" s="18"/>
      <c r="F29" s="8"/>
      <c r="G29" s="9"/>
      <c r="H29" s="228"/>
      <c r="I29" s="21"/>
      <c r="J29" s="21"/>
      <c r="K29" s="18"/>
      <c r="L29" s="18"/>
      <c r="M29" s="27"/>
      <c r="N29" s="214">
        <f t="shared" si="1"/>
      </c>
    </row>
    <row r="30" spans="3:14" ht="12.75">
      <c r="C30" s="213"/>
      <c r="N30" s="155" t="s">
        <v>172</v>
      </c>
    </row>
  </sheetData>
  <sheetProtection formatCells="0" formatColumns="0" insertColumns="0" deleteColumns="0" selectLockedCells="1"/>
  <mergeCells count="3">
    <mergeCell ref="G1:I1"/>
    <mergeCell ref="N1:N3"/>
    <mergeCell ref="M2:M4"/>
  </mergeCells>
  <dataValidations count="4">
    <dataValidation allowBlank="1" showInputMessage="1" promptTitle="Insecticide Seed Treatments" prompt="P250&#10;P500&#10;P1250&#10;CEP&#10;C250&#10;C1250&#10;MX-QT&#10;PPST&#10;A250, ACL&#10;A500PV&#10;TBA = To Be Announced later&#10;Other (Specify in &quot;Notes&quot; column)" sqref="K5:K29"/>
    <dataValidation errorStyle="warning" allowBlank="1" showInputMessage="1" promptTitle="GMO Weed Trait" prompt="RR&#10;RR2&#10;LL = Liberty Link&#10;GT = Agrisure Gly. Tol.&#10;CL = Clearfield" sqref="I5 I7:I29"/>
    <dataValidation errorStyle="information" allowBlank="1" showInputMessage="1" showErrorMessage="1" promptTitle="Is this entry experimental?" prompt="Leave blank for &quot;No&quot;" error="If entry is not experimental, leave this blank." sqref="L5:L29"/>
    <dataValidation errorStyle="warning" allowBlank="1" showInputMessage="1" promptTitle="GMO Insect Traits" prompt="YGCB= YieldGard Corn Borer&#10;YGRW= YieldGard RW&#10;HX1= Herculex (includes LL)&#10;HXRW= Herculex Rootworm&#10;HXX= Herculex Xtra&#10;CB= Agrisure Corn Borer&#10;GT3K= Agrisure 3000 GT&#10;RW= Agrisure Rootworm&#10;AM1= Opt AcreMx 1&#10;AMX= Opt AcreMx Xtra&#10;OI= Optimum Instrasect" sqref="J5:J29"/>
  </dataValidations>
  <printOptions gridLines="1" horizontalCentered="1" verticalCentered="1"/>
  <pageMargins left="0.19" right="0.29" top="0.64" bottom="0.26" header="0.38" footer="0.25"/>
  <pageSetup horizontalDpi="600" verticalDpi="600" orientation="landscape" scale="68" r:id="rId2"/>
  <headerFooter alignWithMargins="0">
    <oddHeader>&amp;C&amp;"Arial,Bold"&amp;14NDSU Corn Testing, Eastern ND and NW MN</oddHeader>
  </headerFooter>
  <drawing r:id="rId1"/>
</worksheet>
</file>

<file path=xl/worksheets/sheet5.xml><?xml version="1.0" encoding="utf-8"?>
<worksheet xmlns="http://schemas.openxmlformats.org/spreadsheetml/2006/main" xmlns:r="http://schemas.openxmlformats.org/officeDocument/2006/relationships">
  <sheetPr codeName="Sheet2"/>
  <dimension ref="A1:M30"/>
  <sheetViews>
    <sheetView zoomScalePageLayoutView="0" workbookViewId="0" topLeftCell="A1">
      <selection activeCell="D8" sqref="D8"/>
    </sheetView>
  </sheetViews>
  <sheetFormatPr defaultColWidth="9.140625" defaultRowHeight="12.75"/>
  <cols>
    <col min="1" max="1" width="12.8515625" style="238" customWidth="1"/>
    <col min="2" max="2" width="3.00390625" style="232" bestFit="1" customWidth="1"/>
    <col min="3" max="3" width="21.7109375" style="233" customWidth="1"/>
    <col min="4" max="4" width="15.28125" style="233" customWidth="1"/>
    <col min="5" max="5" width="9.140625" style="233" customWidth="1"/>
    <col min="6" max="6" width="11.8515625" style="232" customWidth="1"/>
    <col min="7" max="8" width="10.7109375" style="232" customWidth="1"/>
    <col min="9" max="10" width="9.8515625" style="232" customWidth="1"/>
    <col min="11" max="11" width="37.421875" style="232" customWidth="1"/>
    <col min="12" max="12" width="11.00390625" style="232" customWidth="1"/>
    <col min="13" max="16384" width="9.140625" style="233" customWidth="1"/>
  </cols>
  <sheetData>
    <row r="1" spans="1:12" ht="50.25" customHeight="1">
      <c r="A1" s="98"/>
      <c r="B1" s="154"/>
      <c r="C1" s="230" t="s">
        <v>74</v>
      </c>
      <c r="D1" s="168"/>
      <c r="E1" s="231"/>
      <c r="F1" s="290" t="s">
        <v>170</v>
      </c>
      <c r="G1" s="291"/>
      <c r="H1" s="291"/>
      <c r="I1" s="184"/>
      <c r="J1" s="184"/>
      <c r="L1" s="283" t="s">
        <v>168</v>
      </c>
    </row>
    <row r="2" spans="1:12" s="234" customFormat="1" ht="18" customHeight="1">
      <c r="A2" s="149"/>
      <c r="B2" s="157"/>
      <c r="C2" s="101" t="s">
        <v>10</v>
      </c>
      <c r="D2" s="102"/>
      <c r="E2" s="103" t="s">
        <v>0</v>
      </c>
      <c r="F2" s="144">
        <f>IF(COUNTA(F5:F29)=0,"",COUNTA(F5:F29))</f>
      </c>
      <c r="G2" s="184"/>
      <c r="H2" s="184"/>
      <c r="I2" s="160"/>
      <c r="J2" s="161"/>
      <c r="K2" s="286" t="s">
        <v>21</v>
      </c>
      <c r="L2" s="283"/>
    </row>
    <row r="3" spans="1:12" s="234" customFormat="1" ht="18" customHeight="1">
      <c r="A3" s="166"/>
      <c r="B3" s="165"/>
      <c r="C3" s="104">
        <f>IF('1. Applicant Information'!B6="","",'1. Applicant Information'!B6)</f>
      </c>
      <c r="D3" s="105" t="s">
        <v>19</v>
      </c>
      <c r="E3" s="106"/>
      <c r="F3" s="222" t="s">
        <v>153</v>
      </c>
      <c r="G3" s="184"/>
      <c r="H3" s="184"/>
      <c r="I3" s="235"/>
      <c r="J3" s="235"/>
      <c r="K3" s="287"/>
      <c r="L3" s="289"/>
    </row>
    <row r="4" spans="1:12" s="234" customFormat="1" ht="38.25">
      <c r="A4" s="59"/>
      <c r="B4" s="151" t="s">
        <v>14</v>
      </c>
      <c r="C4" s="60" t="s">
        <v>193</v>
      </c>
      <c r="D4" s="60" t="s">
        <v>194</v>
      </c>
      <c r="E4" s="107" t="s">
        <v>20</v>
      </c>
      <c r="F4" s="197" t="s">
        <v>186</v>
      </c>
      <c r="G4" s="223" t="s">
        <v>12</v>
      </c>
      <c r="H4" s="164" t="s">
        <v>13</v>
      </c>
      <c r="I4" s="164" t="s">
        <v>15</v>
      </c>
      <c r="J4" s="164" t="s">
        <v>22</v>
      </c>
      <c r="K4" s="288"/>
      <c r="L4" s="164" t="s">
        <v>11</v>
      </c>
    </row>
    <row r="5" spans="1:13" s="234" customFormat="1" ht="18" customHeight="1">
      <c r="A5" s="236">
        <f aca="true" t="shared" si="0" ref="A5:A29">IF(C5="","",$C$3)</f>
      </c>
      <c r="B5" s="216">
        <v>1</v>
      </c>
      <c r="C5" s="12"/>
      <c r="D5" s="12"/>
      <c r="E5" s="29"/>
      <c r="F5" s="5"/>
      <c r="G5" s="13"/>
      <c r="H5" s="14"/>
      <c r="I5" s="16"/>
      <c r="J5" s="12"/>
      <c r="K5" s="26"/>
      <c r="L5" s="28">
        <f aca="true" t="shared" si="1" ref="L5:L29">IF(COUNTA(F5:F5)=0,"",COUNTA(F5:F5))</f>
      </c>
      <c r="M5" s="234" t="s">
        <v>184</v>
      </c>
    </row>
    <row r="6" spans="1:12" s="234" customFormat="1" ht="18" customHeight="1">
      <c r="A6" s="236">
        <f t="shared" si="0"/>
      </c>
      <c r="B6" s="216">
        <v>2</v>
      </c>
      <c r="C6" s="15"/>
      <c r="D6" s="15"/>
      <c r="E6" s="20"/>
      <c r="F6" s="7"/>
      <c r="H6" s="15"/>
      <c r="I6" s="16"/>
      <c r="J6" s="15"/>
      <c r="K6" s="26"/>
      <c r="L6" s="28">
        <f t="shared" si="1"/>
      </c>
    </row>
    <row r="7" spans="1:12" s="234" customFormat="1" ht="18" customHeight="1">
      <c r="A7" s="236">
        <f t="shared" si="0"/>
      </c>
      <c r="B7" s="216">
        <v>3</v>
      </c>
      <c r="C7" s="12"/>
      <c r="D7" s="15"/>
      <c r="E7" s="20"/>
      <c r="F7" s="7"/>
      <c r="G7" s="16"/>
      <c r="H7" s="15"/>
      <c r="I7" s="16"/>
      <c r="J7" s="15"/>
      <c r="K7" s="26"/>
      <c r="L7" s="28">
        <f t="shared" si="1"/>
      </c>
    </row>
    <row r="8" spans="1:12" s="234" customFormat="1" ht="18" customHeight="1">
      <c r="A8" s="236">
        <f t="shared" si="0"/>
      </c>
      <c r="B8" s="216">
        <v>4</v>
      </c>
      <c r="C8" s="15"/>
      <c r="D8" s="12"/>
      <c r="E8" s="29"/>
      <c r="F8" s="7"/>
      <c r="G8" s="16"/>
      <c r="H8" s="12"/>
      <c r="I8" s="16"/>
      <c r="J8" s="15"/>
      <c r="K8" s="26"/>
      <c r="L8" s="28">
        <f t="shared" si="1"/>
      </c>
    </row>
    <row r="9" spans="1:12" s="234" customFormat="1" ht="18" customHeight="1">
      <c r="A9" s="237">
        <f t="shared" si="0"/>
      </c>
      <c r="B9" s="217">
        <v>5</v>
      </c>
      <c r="C9" s="17"/>
      <c r="D9" s="17"/>
      <c r="E9" s="21"/>
      <c r="F9" s="9"/>
      <c r="G9" s="18"/>
      <c r="H9" s="19"/>
      <c r="I9" s="18"/>
      <c r="J9" s="19"/>
      <c r="K9" s="27"/>
      <c r="L9" s="214">
        <f t="shared" si="1"/>
      </c>
    </row>
    <row r="10" spans="1:12" s="234" customFormat="1" ht="18" customHeight="1">
      <c r="A10" s="236">
        <f t="shared" si="0"/>
      </c>
      <c r="B10" s="216">
        <v>6</v>
      </c>
      <c r="C10" s="14"/>
      <c r="D10" s="14"/>
      <c r="E10" s="29"/>
      <c r="F10" s="11"/>
      <c r="G10" s="20"/>
      <c r="H10" s="20"/>
      <c r="I10" s="16"/>
      <c r="J10" s="16"/>
      <c r="K10" s="26"/>
      <c r="L10" s="215">
        <f t="shared" si="1"/>
      </c>
    </row>
    <row r="11" spans="1:12" s="234" customFormat="1" ht="18" customHeight="1">
      <c r="A11" s="236">
        <f t="shared" si="0"/>
      </c>
      <c r="B11" s="216">
        <v>7</v>
      </c>
      <c r="C11" s="14"/>
      <c r="D11" s="14"/>
      <c r="E11" s="29"/>
      <c r="F11" s="7"/>
      <c r="G11" s="20"/>
      <c r="H11" s="20"/>
      <c r="I11" s="16"/>
      <c r="J11" s="16"/>
      <c r="K11" s="26"/>
      <c r="L11" s="215">
        <f t="shared" si="1"/>
      </c>
    </row>
    <row r="12" spans="1:12" s="234" customFormat="1" ht="18" customHeight="1">
      <c r="A12" s="236">
        <f t="shared" si="0"/>
      </c>
      <c r="B12" s="216">
        <v>8</v>
      </c>
      <c r="C12" s="14"/>
      <c r="D12" s="14"/>
      <c r="E12" s="29"/>
      <c r="F12" s="7"/>
      <c r="G12" s="20"/>
      <c r="H12" s="20"/>
      <c r="I12" s="16"/>
      <c r="J12" s="16"/>
      <c r="K12" s="26"/>
      <c r="L12" s="215">
        <f t="shared" si="1"/>
      </c>
    </row>
    <row r="13" spans="1:12" s="234" customFormat="1" ht="18" customHeight="1">
      <c r="A13" s="236">
        <f t="shared" si="0"/>
      </c>
      <c r="B13" s="216">
        <v>9</v>
      </c>
      <c r="C13" s="14"/>
      <c r="D13" s="14"/>
      <c r="E13" s="29"/>
      <c r="F13" s="7"/>
      <c r="G13" s="20"/>
      <c r="H13" s="20"/>
      <c r="I13" s="16"/>
      <c r="J13" s="16"/>
      <c r="K13" s="26"/>
      <c r="L13" s="215">
        <f t="shared" si="1"/>
      </c>
    </row>
    <row r="14" spans="1:12" s="234" customFormat="1" ht="18" customHeight="1">
      <c r="A14" s="237">
        <f t="shared" si="0"/>
      </c>
      <c r="B14" s="217">
        <v>10</v>
      </c>
      <c r="C14" s="19"/>
      <c r="D14" s="19"/>
      <c r="E14" s="21"/>
      <c r="F14" s="9"/>
      <c r="G14" s="21"/>
      <c r="H14" s="21"/>
      <c r="I14" s="18"/>
      <c r="J14" s="18"/>
      <c r="K14" s="27"/>
      <c r="L14" s="214">
        <f t="shared" si="1"/>
      </c>
    </row>
    <row r="15" spans="1:12" s="234" customFormat="1" ht="18" customHeight="1">
      <c r="A15" s="236">
        <f t="shared" si="0"/>
      </c>
      <c r="B15" s="216">
        <v>11</v>
      </c>
      <c r="C15" s="14"/>
      <c r="D15" s="14"/>
      <c r="E15" s="29"/>
      <c r="F15" s="11"/>
      <c r="G15" s="20"/>
      <c r="H15" s="20"/>
      <c r="I15" s="16"/>
      <c r="J15" s="16"/>
      <c r="K15" s="26"/>
      <c r="L15" s="215">
        <f t="shared" si="1"/>
      </c>
    </row>
    <row r="16" spans="1:12" s="234" customFormat="1" ht="18" customHeight="1">
      <c r="A16" s="236">
        <f t="shared" si="0"/>
      </c>
      <c r="B16" s="216">
        <v>12</v>
      </c>
      <c r="C16" s="14"/>
      <c r="D16" s="14"/>
      <c r="E16" s="29"/>
      <c r="F16" s="7"/>
      <c r="G16" s="20"/>
      <c r="H16" s="20"/>
      <c r="I16" s="16"/>
      <c r="J16" s="16"/>
      <c r="K16" s="26"/>
      <c r="L16" s="215">
        <f t="shared" si="1"/>
      </c>
    </row>
    <row r="17" spans="1:12" s="234" customFormat="1" ht="18" customHeight="1">
      <c r="A17" s="236">
        <f t="shared" si="0"/>
      </c>
      <c r="B17" s="216">
        <v>13</v>
      </c>
      <c r="C17" s="14"/>
      <c r="D17" s="14"/>
      <c r="E17" s="29"/>
      <c r="F17" s="7"/>
      <c r="G17" s="20"/>
      <c r="H17" s="20"/>
      <c r="I17" s="16"/>
      <c r="J17" s="16"/>
      <c r="K17" s="26"/>
      <c r="L17" s="215">
        <f t="shared" si="1"/>
      </c>
    </row>
    <row r="18" spans="1:12" s="234" customFormat="1" ht="18" customHeight="1">
      <c r="A18" s="236">
        <f t="shared" si="0"/>
      </c>
      <c r="B18" s="216">
        <v>14</v>
      </c>
      <c r="C18" s="14"/>
      <c r="D18" s="14"/>
      <c r="E18" s="29"/>
      <c r="F18" s="7"/>
      <c r="G18" s="20"/>
      <c r="H18" s="20"/>
      <c r="I18" s="16"/>
      <c r="J18" s="16"/>
      <c r="K18" s="26"/>
      <c r="L18" s="215">
        <f t="shared" si="1"/>
      </c>
    </row>
    <row r="19" spans="1:12" s="234" customFormat="1" ht="18" customHeight="1">
      <c r="A19" s="237">
        <f t="shared" si="0"/>
      </c>
      <c r="B19" s="217">
        <v>15</v>
      </c>
      <c r="C19" s="19"/>
      <c r="D19" s="19"/>
      <c r="E19" s="21"/>
      <c r="F19" s="9"/>
      <c r="G19" s="21"/>
      <c r="H19" s="21"/>
      <c r="I19" s="18"/>
      <c r="J19" s="18"/>
      <c r="K19" s="27"/>
      <c r="L19" s="214">
        <f t="shared" si="1"/>
      </c>
    </row>
    <row r="20" spans="1:12" ht="18" customHeight="1">
      <c r="A20" s="236">
        <f t="shared" si="0"/>
      </c>
      <c r="B20" s="216">
        <v>16</v>
      </c>
      <c r="C20" s="22"/>
      <c r="D20" s="22"/>
      <c r="E20" s="13"/>
      <c r="F20" s="11"/>
      <c r="G20" s="20"/>
      <c r="H20" s="20"/>
      <c r="I20" s="16"/>
      <c r="J20" s="16"/>
      <c r="K20" s="26"/>
      <c r="L20" s="215">
        <f t="shared" si="1"/>
      </c>
    </row>
    <row r="21" spans="1:12" ht="18" customHeight="1">
      <c r="A21" s="236">
        <f t="shared" si="0"/>
      </c>
      <c r="B21" s="216">
        <v>17</v>
      </c>
      <c r="C21" s="22"/>
      <c r="D21" s="22"/>
      <c r="E21" s="13"/>
      <c r="F21" s="7"/>
      <c r="G21" s="20"/>
      <c r="H21" s="20"/>
      <c r="I21" s="16"/>
      <c r="J21" s="16"/>
      <c r="K21" s="26"/>
      <c r="L21" s="215">
        <f t="shared" si="1"/>
      </c>
    </row>
    <row r="22" spans="1:12" ht="18" customHeight="1">
      <c r="A22" s="236">
        <f t="shared" si="0"/>
      </c>
      <c r="B22" s="216">
        <v>18</v>
      </c>
      <c r="C22" s="22"/>
      <c r="D22" s="22"/>
      <c r="E22" s="13"/>
      <c r="F22" s="7"/>
      <c r="G22" s="20"/>
      <c r="H22" s="20"/>
      <c r="I22" s="16"/>
      <c r="J22" s="16"/>
      <c r="K22" s="26"/>
      <c r="L22" s="215">
        <f t="shared" si="1"/>
      </c>
    </row>
    <row r="23" spans="1:12" ht="18" customHeight="1">
      <c r="A23" s="236">
        <f t="shared" si="0"/>
      </c>
      <c r="B23" s="216">
        <v>19</v>
      </c>
      <c r="C23" s="22"/>
      <c r="D23" s="22"/>
      <c r="E23" s="13"/>
      <c r="F23" s="7"/>
      <c r="G23" s="20"/>
      <c r="H23" s="20"/>
      <c r="I23" s="16"/>
      <c r="J23" s="16"/>
      <c r="K23" s="26"/>
      <c r="L23" s="215">
        <f t="shared" si="1"/>
      </c>
    </row>
    <row r="24" spans="1:12" ht="18" customHeight="1">
      <c r="A24" s="237">
        <f t="shared" si="0"/>
      </c>
      <c r="B24" s="217">
        <v>20</v>
      </c>
      <c r="C24" s="23"/>
      <c r="D24" s="23"/>
      <c r="E24" s="18"/>
      <c r="F24" s="9"/>
      <c r="G24" s="21"/>
      <c r="H24" s="21"/>
      <c r="I24" s="18"/>
      <c r="J24" s="18"/>
      <c r="K24" s="27"/>
      <c r="L24" s="214">
        <f t="shared" si="1"/>
      </c>
    </row>
    <row r="25" spans="1:12" ht="18" customHeight="1">
      <c r="A25" s="236">
        <f t="shared" si="0"/>
      </c>
      <c r="B25" s="216">
        <v>21</v>
      </c>
      <c r="C25" s="22"/>
      <c r="D25" s="22"/>
      <c r="E25" s="13"/>
      <c r="F25" s="11"/>
      <c r="G25" s="20"/>
      <c r="H25" s="20"/>
      <c r="I25" s="16"/>
      <c r="J25" s="16"/>
      <c r="K25" s="26"/>
      <c r="L25" s="215">
        <f t="shared" si="1"/>
      </c>
    </row>
    <row r="26" spans="1:12" ht="18" customHeight="1">
      <c r="A26" s="236">
        <f t="shared" si="0"/>
      </c>
      <c r="B26" s="216">
        <v>22</v>
      </c>
      <c r="C26" s="22"/>
      <c r="D26" s="22"/>
      <c r="E26" s="13"/>
      <c r="F26" s="7"/>
      <c r="G26" s="20"/>
      <c r="H26" s="20"/>
      <c r="I26" s="16"/>
      <c r="J26" s="16"/>
      <c r="K26" s="26"/>
      <c r="L26" s="215">
        <f t="shared" si="1"/>
      </c>
    </row>
    <row r="27" spans="1:12" ht="18" customHeight="1">
      <c r="A27" s="236">
        <f t="shared" si="0"/>
      </c>
      <c r="B27" s="216">
        <v>23</v>
      </c>
      <c r="C27" s="22"/>
      <c r="D27" s="22"/>
      <c r="E27" s="13"/>
      <c r="F27" s="7"/>
      <c r="G27" s="20"/>
      <c r="H27" s="20"/>
      <c r="I27" s="16"/>
      <c r="J27" s="16"/>
      <c r="K27" s="26"/>
      <c r="L27" s="215">
        <f t="shared" si="1"/>
      </c>
    </row>
    <row r="28" spans="1:12" ht="18" customHeight="1">
      <c r="A28" s="236">
        <f t="shared" si="0"/>
      </c>
      <c r="B28" s="216">
        <v>24</v>
      </c>
      <c r="C28" s="22"/>
      <c r="D28" s="22"/>
      <c r="E28" s="13"/>
      <c r="F28" s="7"/>
      <c r="G28" s="20"/>
      <c r="H28" s="20"/>
      <c r="I28" s="16"/>
      <c r="J28" s="16"/>
      <c r="K28" s="26"/>
      <c r="L28" s="215">
        <f t="shared" si="1"/>
      </c>
    </row>
    <row r="29" spans="1:12" ht="18" customHeight="1">
      <c r="A29" s="237">
        <f t="shared" si="0"/>
      </c>
      <c r="B29" s="217">
        <v>25</v>
      </c>
      <c r="C29" s="23"/>
      <c r="D29" s="23"/>
      <c r="E29" s="18"/>
      <c r="F29" s="9"/>
      <c r="G29" s="21"/>
      <c r="H29" s="21"/>
      <c r="I29" s="18"/>
      <c r="J29" s="18"/>
      <c r="K29" s="27"/>
      <c r="L29" s="214">
        <f t="shared" si="1"/>
      </c>
    </row>
    <row r="30" spans="3:12" ht="12.75">
      <c r="C30" s="213"/>
      <c r="L30" s="232" t="s">
        <v>172</v>
      </c>
    </row>
  </sheetData>
  <sheetProtection/>
  <mergeCells count="3">
    <mergeCell ref="L1:L3"/>
    <mergeCell ref="K2:K4"/>
    <mergeCell ref="F1:H1"/>
  </mergeCells>
  <dataValidations count="4">
    <dataValidation errorStyle="warning" allowBlank="1" showInputMessage="1" promptTitle="GMO Insect Traits" prompt="YGCB= YieldGard Corn Borer&#10;YGRW= YieldGard RW&#10;HX1= Herculex (includes LL)&#10;HXRW= Herculex Rootworm&#10;HXX= Herculex Xtra&#10;CB= Agrisure Corn Borer&#10;GT3K= Agrisure 3000 GT&#10;RW= Agrisure Rootworm&#10;AM1= Opt AcreMx 1&#10;AMX= Opt AcreMx Xtra&#10;OI= Optimum Instrasect" sqref="H5:H29"/>
    <dataValidation errorStyle="information" allowBlank="1" showInputMessage="1" showErrorMessage="1" promptTitle="Is this entry experimental?" prompt="Leave blank for &quot;No&quot;" error="If entry is not experimental, leave this blank." sqref="J5:J29"/>
    <dataValidation errorStyle="warning" allowBlank="1" showInputMessage="1" promptTitle="GMO Weed Trait" prompt="RR&#10;RR2&#10;LL = Liberty Link&#10;GT = Agrisure Gly. Tol.&#10;CL = Clearfield" sqref="G5 G7:G29"/>
    <dataValidation allowBlank="1" showInputMessage="1" promptTitle="Insecticide Seed Treatments" prompt="P250&#10;P500&#10;P1250&#10;CEP&#10;C250&#10;C1250&#10;MX-QT&#10;PPST&#10;A250, ACL&#10;A500PV&#10;TBA = To Be Announced later&#10;Other (Specify in &quot;Notes&quot; column)" sqref="I5:I29"/>
  </dataValidation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11"/>
  <dimension ref="A1:N34"/>
  <sheetViews>
    <sheetView zoomScalePageLayoutView="0" workbookViewId="0" topLeftCell="A4">
      <selection activeCell="G6" sqref="G6"/>
    </sheetView>
  </sheetViews>
  <sheetFormatPr defaultColWidth="9.140625" defaultRowHeight="12.75"/>
  <cols>
    <col min="1" max="1" width="3.00390625" style="3" bestFit="1" customWidth="1"/>
    <col min="2" max="2" width="19.57421875" style="2" customWidth="1"/>
    <col min="3" max="3" width="5.28125" style="2" customWidth="1"/>
    <col min="4" max="4" width="4.7109375" style="2" customWidth="1"/>
    <col min="5" max="5" width="5.140625" style="2" customWidth="1"/>
    <col min="6" max="6" width="8.57421875" style="3" customWidth="1"/>
    <col min="7" max="7" width="8.7109375" style="2" bestFit="1" customWidth="1"/>
    <col min="8" max="8" width="8.7109375" style="2" customWidth="1"/>
    <col min="9" max="9" width="12.28125" style="2" customWidth="1"/>
    <col min="10" max="16384" width="9.140625" style="2" customWidth="1"/>
  </cols>
  <sheetData>
    <row r="1" spans="1:14" s="49" customFormat="1" ht="20.25">
      <c r="A1" s="63"/>
      <c r="B1" s="64">
        <f>IF('1. Applicant Information'!B6="","",'1. Applicant Information'!B6)</f>
      </c>
      <c r="C1" s="66" t="s">
        <v>81</v>
      </c>
      <c r="D1" s="65"/>
      <c r="E1" s="65"/>
      <c r="F1" s="66"/>
      <c r="G1" s="51"/>
      <c r="H1" s="51"/>
      <c r="I1" s="52"/>
      <c r="J1" s="50"/>
      <c r="K1" s="50"/>
      <c r="L1" s="198"/>
      <c r="M1" s="198"/>
      <c r="N1" s="198"/>
    </row>
    <row r="2" spans="1:14" ht="12.75" customHeight="1">
      <c r="A2" s="67"/>
      <c r="B2" s="58"/>
      <c r="C2" s="58"/>
      <c r="D2" s="58"/>
      <c r="E2" s="58"/>
      <c r="F2" s="67"/>
      <c r="G2" s="24"/>
      <c r="H2" s="24"/>
      <c r="I2" s="56"/>
      <c r="J2" s="297" t="s">
        <v>85</v>
      </c>
      <c r="K2" s="297"/>
      <c r="L2" s="199"/>
      <c r="M2" s="199"/>
      <c r="N2" s="199"/>
    </row>
    <row r="3" spans="1:14" ht="15.75">
      <c r="A3" s="25"/>
      <c r="B3" s="54" t="s">
        <v>83</v>
      </c>
      <c r="C3" s="310"/>
      <c r="D3" s="311"/>
      <c r="E3" s="311"/>
      <c r="F3" s="312"/>
      <c r="G3" s="298" t="s">
        <v>195</v>
      </c>
      <c r="H3" s="299"/>
      <c r="I3" s="300"/>
      <c r="J3" s="297"/>
      <c r="K3" s="297"/>
      <c r="L3" s="199"/>
      <c r="M3" s="199"/>
      <c r="N3" s="199"/>
    </row>
    <row r="4" spans="1:14" ht="15.75">
      <c r="A4" s="25"/>
      <c r="B4" s="55" t="s">
        <v>84</v>
      </c>
      <c r="C4" s="292"/>
      <c r="D4" s="293"/>
      <c r="E4" s="293"/>
      <c r="F4" s="294"/>
      <c r="G4" s="301"/>
      <c r="H4" s="302"/>
      <c r="I4" s="303"/>
      <c r="J4" s="297"/>
      <c r="K4" s="297"/>
      <c r="L4" s="199"/>
      <c r="M4" s="199"/>
      <c r="N4" s="199"/>
    </row>
    <row r="5" spans="1:14" ht="15">
      <c r="A5" s="25"/>
      <c r="B5" s="295" t="s">
        <v>100</v>
      </c>
      <c r="C5" s="205">
        <f>IF('1. Applicant Information'!B17="","",'1. Applicant Information'!B17)</f>
      </c>
      <c r="D5" s="206"/>
      <c r="E5" s="206"/>
      <c r="F5" s="207"/>
      <c r="G5" s="304"/>
      <c r="H5" s="305"/>
      <c r="I5" s="306"/>
      <c r="J5" s="297"/>
      <c r="K5" s="297"/>
      <c r="L5" s="199"/>
      <c r="M5" s="199"/>
      <c r="N5" s="199"/>
    </row>
    <row r="6" spans="1:14" ht="15">
      <c r="A6" s="25"/>
      <c r="B6" s="296"/>
      <c r="C6" s="208">
        <f>IF('1. Applicant Information'!B19="","",'1. Applicant Information'!B19)</f>
      </c>
      <c r="D6" s="209"/>
      <c r="E6" s="209"/>
      <c r="F6" s="210"/>
      <c r="G6" s="24"/>
      <c r="H6" s="24"/>
      <c r="I6" s="132"/>
      <c r="J6" s="297"/>
      <c r="K6" s="297"/>
      <c r="L6" s="199"/>
      <c r="M6" s="199"/>
      <c r="N6" s="199"/>
    </row>
    <row r="7" spans="1:14" ht="42" customHeight="1">
      <c r="A7" s="25"/>
      <c r="B7" s="24"/>
      <c r="C7" s="24"/>
      <c r="D7" s="24"/>
      <c r="E7" s="24"/>
      <c r="F7" s="25"/>
      <c r="G7" s="24"/>
      <c r="H7" s="24"/>
      <c r="I7" s="202" t="s">
        <v>93</v>
      </c>
      <c r="J7" s="297"/>
      <c r="K7" s="297"/>
      <c r="L7" s="199"/>
      <c r="M7" s="199"/>
      <c r="N7" s="199"/>
    </row>
    <row r="8" spans="1:14" s="1" customFormat="1" ht="24.75" customHeight="1">
      <c r="A8" s="57"/>
      <c r="B8" s="58"/>
      <c r="C8" s="307" t="s">
        <v>155</v>
      </c>
      <c r="D8" s="308"/>
      <c r="E8" s="309"/>
      <c r="F8" s="200" t="s">
        <v>88</v>
      </c>
      <c r="G8" s="201" t="s">
        <v>82</v>
      </c>
      <c r="H8" s="201" t="s">
        <v>114</v>
      </c>
      <c r="I8" s="194"/>
      <c r="J8" s="203" t="s">
        <v>86</v>
      </c>
      <c r="K8" s="203" t="s">
        <v>87</v>
      </c>
      <c r="L8" s="199"/>
      <c r="M8" s="199"/>
      <c r="N8" s="199"/>
    </row>
    <row r="9" spans="1:11" s="1" customFormat="1" ht="12.75">
      <c r="A9" s="145" t="s">
        <v>14</v>
      </c>
      <c r="B9" s="146" t="s">
        <v>193</v>
      </c>
      <c r="C9" s="61">
        <v>1</v>
      </c>
      <c r="D9" s="62">
        <v>2</v>
      </c>
      <c r="E9" s="62">
        <v>3</v>
      </c>
      <c r="F9" s="258"/>
      <c r="G9" s="146"/>
      <c r="H9" s="146"/>
      <c r="I9" s="195"/>
      <c r="J9" s="204"/>
      <c r="K9" s="204"/>
    </row>
    <row r="10" spans="1:11" s="1" customFormat="1" ht="19.5" customHeight="1">
      <c r="A10" s="100">
        <v>1</v>
      </c>
      <c r="B10" s="248">
        <f>IF('3. Corn Application'!C5&lt;&gt;"",'3. Corn Application'!C5,"")</f>
      </c>
      <c r="C10" s="249">
        <f>IF('3. Corn Application'!C5&lt;&gt;"",IF(COUNTA('3. Corn Application'!F5:F5)=0,"",COUNTA('3. Corn Application'!F5:F5)),"")</f>
      </c>
      <c r="D10" s="249">
        <f>IF('3. Corn Application'!C5&lt;&gt;"",IF(COUNTA('3. Corn Application'!G5:G5)=0,"",COUNTA('3. Corn Application'!G5:G5)),"")</f>
      </c>
      <c r="E10" s="249">
        <f>IF('3. Corn Application'!C5&lt;&gt;"",IF(COUNTA('3. Corn Application'!H5:H5)=0,"",COUNTA('3. Corn Application'!H5:H5)),"")</f>
      </c>
      <c r="F10" s="245">
        <f aca="true" t="shared" si="0" ref="F10:F34">IF(SUM(C10:E10)&gt;0,SUM(C10:E10),"")</f>
      </c>
      <c r="G10" s="250">
        <f>IF(F10&lt;&gt;"",F10*5,"")</f>
      </c>
      <c r="H10" s="251">
        <f>IF(F10&lt;&gt;"",F10*7250,"")</f>
      </c>
      <c r="I10" s="252"/>
      <c r="J10" s="253"/>
      <c r="K10" s="253"/>
    </row>
    <row r="11" spans="1:11" s="1" customFormat="1" ht="19.5" customHeight="1">
      <c r="A11" s="100">
        <v>2</v>
      </c>
      <c r="B11" s="248">
        <f>IF('3. Corn Application'!C6&lt;&gt;"",'3. Corn Application'!C6,"")</f>
      </c>
      <c r="C11" s="249">
        <f>IF('3. Corn Application'!C6&lt;&gt;"",IF(COUNTA('3. Corn Application'!F6:F6)=0,"",COUNTA('3. Corn Application'!F6:F6)),"")</f>
      </c>
      <c r="D11" s="249">
        <f>IF('3. Corn Application'!C6&lt;&gt;"",IF(COUNTA('3. Corn Application'!G6:G6)=0,"",COUNTA('3. Corn Application'!G6:G6)),"")</f>
      </c>
      <c r="E11" s="249">
        <f>IF('3. Corn Application'!C6&lt;&gt;"",IF(COUNTA('3. Corn Application'!H6:H6)=0,"",COUNTA('3. Corn Application'!H6:H6)),"")</f>
      </c>
      <c r="F11" s="245">
        <f t="shared" si="0"/>
      </c>
      <c r="G11" s="250">
        <f aca="true" t="shared" si="1" ref="G11:G34">IF(F11&lt;&gt;"",F11*5,"")</f>
      </c>
      <c r="H11" s="251">
        <f aca="true" t="shared" si="2" ref="H11:H34">IF(F11&lt;&gt;"",F11*7250,"")</f>
      </c>
      <c r="I11" s="252"/>
      <c r="J11" s="253"/>
      <c r="K11" s="253"/>
    </row>
    <row r="12" spans="1:11" s="1" customFormat="1" ht="19.5" customHeight="1">
      <c r="A12" s="100">
        <v>3</v>
      </c>
      <c r="B12" s="248">
        <f>IF('3. Corn Application'!C7&lt;&gt;"",'3. Corn Application'!C7,"")</f>
      </c>
      <c r="C12" s="249">
        <f>IF('3. Corn Application'!C7&lt;&gt;"",IF(COUNTA('3. Corn Application'!F7:F7)=0,"",COUNTA('3. Corn Application'!F7:F7)),"")</f>
      </c>
      <c r="D12" s="249">
        <f>IF('3. Corn Application'!C7&lt;&gt;"",IF(COUNTA('3. Corn Application'!G7:G7)=0,"",COUNTA('3. Corn Application'!G7:G7)),"")</f>
      </c>
      <c r="E12" s="249">
        <f>IF('3. Corn Application'!C7&lt;&gt;"",IF(COUNTA('3. Corn Application'!H7:H7)=0,"",COUNTA('3. Corn Application'!H7:H7)),"")</f>
      </c>
      <c r="F12" s="245">
        <f t="shared" si="0"/>
      </c>
      <c r="G12" s="250">
        <f t="shared" si="1"/>
      </c>
      <c r="H12" s="251">
        <f t="shared" si="2"/>
      </c>
      <c r="I12" s="254"/>
      <c r="J12" s="253"/>
      <c r="K12" s="253"/>
    </row>
    <row r="13" spans="1:11" s="1" customFormat="1" ht="19.5" customHeight="1">
      <c r="A13" s="100">
        <v>4</v>
      </c>
      <c r="B13" s="248">
        <f>IF('3. Corn Application'!C8&lt;&gt;"",'3. Corn Application'!C8,"")</f>
      </c>
      <c r="C13" s="249">
        <f>IF('3. Corn Application'!C8&lt;&gt;"",IF(COUNTA('3. Corn Application'!F8:F8)=0,"",COUNTA('3. Corn Application'!F8:F8)),"")</f>
      </c>
      <c r="D13" s="249">
        <f>IF('3. Corn Application'!C8&lt;&gt;"",IF(COUNTA('3. Corn Application'!G8:G8)=0,"",COUNTA('3. Corn Application'!G8:G8)),"")</f>
      </c>
      <c r="E13" s="249">
        <f>IF('3. Corn Application'!C8&lt;&gt;"",IF(COUNTA('3. Corn Application'!H8:H8)=0,"",COUNTA('3. Corn Application'!H8:H8)),"")</f>
      </c>
      <c r="F13" s="245">
        <f t="shared" si="0"/>
      </c>
      <c r="G13" s="250">
        <f t="shared" si="1"/>
      </c>
      <c r="H13" s="251">
        <f t="shared" si="2"/>
      </c>
      <c r="I13" s="254"/>
      <c r="J13" s="253"/>
      <c r="K13" s="253"/>
    </row>
    <row r="14" spans="1:11" s="1" customFormat="1" ht="19.5" customHeight="1">
      <c r="A14" s="147">
        <v>5</v>
      </c>
      <c r="B14" s="248">
        <f>IF('3. Corn Application'!C9&lt;&gt;"",'3. Corn Application'!C9,"")</f>
      </c>
      <c r="C14" s="249">
        <f>IF('3. Corn Application'!C9&lt;&gt;"",IF(COUNTA('3. Corn Application'!F9:F9)=0,"",COUNTA('3. Corn Application'!F9:F9)),"")</f>
      </c>
      <c r="D14" s="249">
        <f>IF('3. Corn Application'!C9&lt;&gt;"",IF(COUNTA('3. Corn Application'!G9:G9)=0,"",COUNTA('3. Corn Application'!G9:G9)),"")</f>
      </c>
      <c r="E14" s="249">
        <f>IF('3. Corn Application'!C9&lt;&gt;"",IF(COUNTA('3. Corn Application'!H9:H9)=0,"",COUNTA('3. Corn Application'!H9:H9)),"")</f>
      </c>
      <c r="F14" s="245">
        <f t="shared" si="0"/>
      </c>
      <c r="G14" s="250">
        <f t="shared" si="1"/>
      </c>
      <c r="H14" s="251">
        <f t="shared" si="2"/>
      </c>
      <c r="I14" s="254"/>
      <c r="J14" s="253"/>
      <c r="K14" s="253"/>
    </row>
    <row r="15" spans="1:11" s="1" customFormat="1" ht="19.5" customHeight="1">
      <c r="A15" s="100">
        <v>6</v>
      </c>
      <c r="B15" s="248">
        <f>IF('3. Corn Application'!C10&lt;&gt;"",'3. Corn Application'!C10,"")</f>
      </c>
      <c r="C15" s="249">
        <f>IF('3. Corn Application'!C10&lt;&gt;"",IF(COUNTA('3. Corn Application'!F10:F10)=0,"",COUNTA('3. Corn Application'!F10:F10)),"")</f>
      </c>
      <c r="D15" s="249">
        <f>IF('3. Corn Application'!C10&lt;&gt;"",IF(COUNTA('3. Corn Application'!G10:G10)=0,"",COUNTA('3. Corn Application'!G10:G10)),"")</f>
      </c>
      <c r="E15" s="249">
        <f>IF('3. Corn Application'!C10&lt;&gt;"",IF(COUNTA('3. Corn Application'!H10:H10)=0,"",COUNTA('3. Corn Application'!H10:H10)),"")</f>
      </c>
      <c r="F15" s="245">
        <f t="shared" si="0"/>
      </c>
      <c r="G15" s="250">
        <f t="shared" si="1"/>
      </c>
      <c r="H15" s="251">
        <f t="shared" si="2"/>
      </c>
      <c r="I15" s="254"/>
      <c r="J15" s="253"/>
      <c r="K15" s="253"/>
    </row>
    <row r="16" spans="1:11" s="1" customFormat="1" ht="19.5" customHeight="1">
      <c r="A16" s="100">
        <v>7</v>
      </c>
      <c r="B16" s="248">
        <f>IF('3. Corn Application'!C11&lt;&gt;"",'3. Corn Application'!C11,"")</f>
      </c>
      <c r="C16" s="249">
        <f>IF('3. Corn Application'!C11&lt;&gt;"",IF(COUNTA('3. Corn Application'!F11:F11)=0,"",COUNTA('3. Corn Application'!F11:F11)),"")</f>
      </c>
      <c r="D16" s="249">
        <f>IF('3. Corn Application'!C11&lt;&gt;"",IF(COUNTA('3. Corn Application'!G11:G11)=0,"",COUNTA('3. Corn Application'!G11:G11)),"")</f>
      </c>
      <c r="E16" s="249">
        <f>IF('3. Corn Application'!C11&lt;&gt;"",IF(COUNTA('3. Corn Application'!H11:H11)=0,"",COUNTA('3. Corn Application'!H11:H11)),"")</f>
      </c>
      <c r="F16" s="245">
        <f t="shared" si="0"/>
      </c>
      <c r="G16" s="250">
        <f t="shared" si="1"/>
      </c>
      <c r="H16" s="251">
        <f t="shared" si="2"/>
      </c>
      <c r="I16" s="254"/>
      <c r="J16" s="253"/>
      <c r="K16" s="253"/>
    </row>
    <row r="17" spans="1:11" s="1" customFormat="1" ht="19.5" customHeight="1">
      <c r="A17" s="100">
        <v>8</v>
      </c>
      <c r="B17" s="248">
        <f>IF('3. Corn Application'!C12&lt;&gt;"",'3. Corn Application'!C12,"")</f>
      </c>
      <c r="C17" s="249">
        <f>IF('3. Corn Application'!C12&lt;&gt;"",IF(COUNTA('3. Corn Application'!F12:F12)=0,"",COUNTA('3. Corn Application'!F12:F12)),"")</f>
      </c>
      <c r="D17" s="249">
        <f>IF('3. Corn Application'!C12&lt;&gt;"",IF(COUNTA('3. Corn Application'!G12:G12)=0,"",COUNTA('3. Corn Application'!G12:G12)),"")</f>
      </c>
      <c r="E17" s="249">
        <f>IF('3. Corn Application'!C12&lt;&gt;"",IF(COUNTA('3. Corn Application'!H12:H12)=0,"",COUNTA('3. Corn Application'!H12:H12)),"")</f>
      </c>
      <c r="F17" s="245">
        <f t="shared" si="0"/>
      </c>
      <c r="G17" s="250">
        <f t="shared" si="1"/>
      </c>
      <c r="H17" s="251">
        <f t="shared" si="2"/>
      </c>
      <c r="I17" s="254"/>
      <c r="J17" s="253"/>
      <c r="K17" s="253"/>
    </row>
    <row r="18" spans="1:11" s="1" customFormat="1" ht="19.5" customHeight="1">
      <c r="A18" s="100">
        <v>9</v>
      </c>
      <c r="B18" s="248">
        <f>IF('3. Corn Application'!C13&lt;&gt;"",'3. Corn Application'!C13,"")</f>
      </c>
      <c r="C18" s="249">
        <f>IF('3. Corn Application'!C13&lt;&gt;"",IF(COUNTA('3. Corn Application'!F13:F13)=0,"",COUNTA('3. Corn Application'!F13:F13)),"")</f>
      </c>
      <c r="D18" s="249">
        <f>IF('3. Corn Application'!C13&lt;&gt;"",IF(COUNTA('3. Corn Application'!G13:G13)=0,"",COUNTA('3. Corn Application'!G13:G13)),"")</f>
      </c>
      <c r="E18" s="249">
        <f>IF('3. Corn Application'!C13&lt;&gt;"",IF(COUNTA('3. Corn Application'!H13:H13)=0,"",COUNTA('3. Corn Application'!H13:H13)),"")</f>
      </c>
      <c r="F18" s="245">
        <f t="shared" si="0"/>
      </c>
      <c r="G18" s="250">
        <f t="shared" si="1"/>
      </c>
      <c r="H18" s="251">
        <f t="shared" si="2"/>
      </c>
      <c r="I18" s="254"/>
      <c r="J18" s="253"/>
      <c r="K18" s="253"/>
    </row>
    <row r="19" spans="1:11" s="1" customFormat="1" ht="19.5" customHeight="1">
      <c r="A19" s="147">
        <v>10</v>
      </c>
      <c r="B19" s="248">
        <f>IF('3. Corn Application'!C14&lt;&gt;"",'3. Corn Application'!C14,"")</f>
      </c>
      <c r="C19" s="249">
        <f>IF('3. Corn Application'!C14&lt;&gt;"",IF(COUNTA('3. Corn Application'!F14:F14)=0,"",COUNTA('3. Corn Application'!F14:F14)),"")</f>
      </c>
      <c r="D19" s="249">
        <f>IF('3. Corn Application'!C14&lt;&gt;"",IF(COUNTA('3. Corn Application'!G14:G14)=0,"",COUNTA('3. Corn Application'!G14:G14)),"")</f>
      </c>
      <c r="E19" s="249">
        <f>IF('3. Corn Application'!C14&lt;&gt;"",IF(COUNTA('3. Corn Application'!H14:H14)=0,"",COUNTA('3. Corn Application'!H14:H14)),"")</f>
      </c>
      <c r="F19" s="245">
        <f t="shared" si="0"/>
      </c>
      <c r="G19" s="250">
        <f t="shared" si="1"/>
      </c>
      <c r="H19" s="251">
        <f t="shared" si="2"/>
      </c>
      <c r="I19" s="254"/>
      <c r="J19" s="253"/>
      <c r="K19" s="253"/>
    </row>
    <row r="20" spans="1:11" s="1" customFormat="1" ht="19.5" customHeight="1">
      <c r="A20" s="100">
        <v>11</v>
      </c>
      <c r="B20" s="248">
        <f>IF('3. Corn Application'!C15&lt;&gt;"",'3. Corn Application'!C15,"")</f>
      </c>
      <c r="C20" s="249">
        <f>IF('3. Corn Application'!C15&lt;&gt;"",IF(COUNTA('3. Corn Application'!F15:F15)=0,"",COUNTA('3. Corn Application'!F15:F15)),"")</f>
      </c>
      <c r="D20" s="249">
        <f>IF('3. Corn Application'!C15&lt;&gt;"",IF(COUNTA('3. Corn Application'!G15:G15)=0,"",COUNTA('3. Corn Application'!G15:G15)),"")</f>
      </c>
      <c r="E20" s="249">
        <f>IF('3. Corn Application'!C15&lt;&gt;"",IF(COUNTA('3. Corn Application'!H15:H15)=0,"",COUNTA('3. Corn Application'!H15:H15)),"")</f>
      </c>
      <c r="F20" s="245">
        <f t="shared" si="0"/>
      </c>
      <c r="G20" s="250">
        <f t="shared" si="1"/>
      </c>
      <c r="H20" s="251">
        <f t="shared" si="2"/>
      </c>
      <c r="I20" s="254"/>
      <c r="J20" s="253"/>
      <c r="K20" s="253"/>
    </row>
    <row r="21" spans="1:11" s="1" customFormat="1" ht="19.5" customHeight="1">
      <c r="A21" s="100">
        <v>12</v>
      </c>
      <c r="B21" s="248">
        <f>IF('3. Corn Application'!C16&lt;&gt;"",'3. Corn Application'!C16,"")</f>
      </c>
      <c r="C21" s="249">
        <f>IF('3. Corn Application'!C16&lt;&gt;"",IF(COUNTA('3. Corn Application'!F16:F16)=0,"",COUNTA('3. Corn Application'!F16:F16)),"")</f>
      </c>
      <c r="D21" s="249">
        <f>IF('3. Corn Application'!C16&lt;&gt;"",IF(COUNTA('3. Corn Application'!G16:G16)=0,"",COUNTA('3. Corn Application'!G16:G16)),"")</f>
      </c>
      <c r="E21" s="249">
        <f>IF('3. Corn Application'!C16&lt;&gt;"",IF(COUNTA('3. Corn Application'!H16:H16)=0,"",COUNTA('3. Corn Application'!H16:H16)),"")</f>
      </c>
      <c r="F21" s="245">
        <f t="shared" si="0"/>
      </c>
      <c r="G21" s="250">
        <f t="shared" si="1"/>
      </c>
      <c r="H21" s="251">
        <f t="shared" si="2"/>
      </c>
      <c r="I21" s="254"/>
      <c r="J21" s="253"/>
      <c r="K21" s="253"/>
    </row>
    <row r="22" spans="1:11" s="1" customFormat="1" ht="19.5" customHeight="1">
      <c r="A22" s="100">
        <v>13</v>
      </c>
      <c r="B22" s="248">
        <f>IF('3. Corn Application'!C17&lt;&gt;"",'3. Corn Application'!C17,"")</f>
      </c>
      <c r="C22" s="249">
        <f>IF('3. Corn Application'!C17&lt;&gt;"",IF(COUNTA('3. Corn Application'!F17:F17)=0,"",COUNTA('3. Corn Application'!F17:F17)),"")</f>
      </c>
      <c r="D22" s="249">
        <f>IF('3. Corn Application'!C17&lt;&gt;"",IF(COUNTA('3. Corn Application'!G17:G17)=0,"",COUNTA('3. Corn Application'!G17:G17)),"")</f>
      </c>
      <c r="E22" s="249">
        <f>IF('3. Corn Application'!C17&lt;&gt;"",IF(COUNTA('3. Corn Application'!H17:H17)=0,"",COUNTA('3. Corn Application'!H17:H17)),"")</f>
      </c>
      <c r="F22" s="245">
        <f t="shared" si="0"/>
      </c>
      <c r="G22" s="250">
        <f t="shared" si="1"/>
      </c>
      <c r="H22" s="251">
        <f t="shared" si="2"/>
      </c>
      <c r="I22" s="254"/>
      <c r="J22" s="253"/>
      <c r="K22" s="253"/>
    </row>
    <row r="23" spans="1:11" s="1" customFormat="1" ht="19.5" customHeight="1">
      <c r="A23" s="100">
        <v>14</v>
      </c>
      <c r="B23" s="248">
        <f>IF('3. Corn Application'!C18&lt;&gt;"",'3. Corn Application'!C18,"")</f>
      </c>
      <c r="C23" s="249">
        <f>IF('3. Corn Application'!C18&lt;&gt;"",IF(COUNTA('3. Corn Application'!F18:F18)=0,"",COUNTA('3. Corn Application'!F18:F18)),"")</f>
      </c>
      <c r="D23" s="249">
        <f>IF('3. Corn Application'!C18&lt;&gt;"",IF(COUNTA('3. Corn Application'!G18:G18)=0,"",COUNTA('3. Corn Application'!G18:G18)),"")</f>
      </c>
      <c r="E23" s="249">
        <f>IF('3. Corn Application'!C18&lt;&gt;"",IF(COUNTA('3. Corn Application'!H18:H18)=0,"",COUNTA('3. Corn Application'!H18:H18)),"")</f>
      </c>
      <c r="F23" s="245">
        <f t="shared" si="0"/>
      </c>
      <c r="G23" s="250">
        <f t="shared" si="1"/>
      </c>
      <c r="H23" s="251">
        <f t="shared" si="2"/>
      </c>
      <c r="I23" s="254"/>
      <c r="J23" s="253"/>
      <c r="K23" s="253"/>
    </row>
    <row r="24" spans="1:11" s="1" customFormat="1" ht="19.5" customHeight="1">
      <c r="A24" s="147">
        <v>15</v>
      </c>
      <c r="B24" s="248">
        <f>IF('3. Corn Application'!C19&lt;&gt;"",'3. Corn Application'!C19,"")</f>
      </c>
      <c r="C24" s="249">
        <f>IF('3. Corn Application'!C19&lt;&gt;"",IF(COUNTA('3. Corn Application'!F19:F19)=0,"",COUNTA('3. Corn Application'!F19:F19)),"")</f>
      </c>
      <c r="D24" s="249">
        <f>IF('3. Corn Application'!C19&lt;&gt;"",IF(COUNTA('3. Corn Application'!G19:G19)=0,"",COUNTA('3. Corn Application'!G19:G19)),"")</f>
      </c>
      <c r="E24" s="249">
        <f>IF('3. Corn Application'!C19&lt;&gt;"",IF(COUNTA('3. Corn Application'!H19:H19)=0,"",COUNTA('3. Corn Application'!H19:H19)),"")</f>
      </c>
      <c r="F24" s="245">
        <f t="shared" si="0"/>
      </c>
      <c r="G24" s="250">
        <f t="shared" si="1"/>
      </c>
      <c r="H24" s="251">
        <f t="shared" si="2"/>
      </c>
      <c r="I24" s="254"/>
      <c r="J24" s="253"/>
      <c r="K24" s="253"/>
    </row>
    <row r="25" spans="1:11" ht="19.5" customHeight="1">
      <c r="A25" s="100">
        <v>16</v>
      </c>
      <c r="B25" s="248">
        <f>IF('3. Corn Application'!C20&lt;&gt;"",'3. Corn Application'!C20,"")</f>
      </c>
      <c r="C25" s="249">
        <f>IF('3. Corn Application'!C20&lt;&gt;"",IF(COUNTA('3. Corn Application'!F20:F20)=0,"",COUNTA('3. Corn Application'!F20:F20)),"")</f>
      </c>
      <c r="D25" s="249">
        <f>IF('3. Corn Application'!C20&lt;&gt;"",IF(COUNTA('3. Corn Application'!G20:G20)=0,"",COUNTA('3. Corn Application'!G20:G20)),"")</f>
      </c>
      <c r="E25" s="249">
        <f>IF('3. Corn Application'!C20&lt;&gt;"",IF(COUNTA('3. Corn Application'!H20:H20)=0,"",COUNTA('3. Corn Application'!H20:H20)),"")</f>
      </c>
      <c r="F25" s="245">
        <f t="shared" si="0"/>
      </c>
      <c r="G25" s="250">
        <f t="shared" si="1"/>
      </c>
      <c r="H25" s="251">
        <f t="shared" si="2"/>
      </c>
      <c r="I25" s="254"/>
      <c r="J25" s="253"/>
      <c r="K25" s="253"/>
    </row>
    <row r="26" spans="1:11" ht="19.5" customHeight="1">
      <c r="A26" s="100">
        <v>17</v>
      </c>
      <c r="B26" s="248">
        <f>IF('3. Corn Application'!C21&lt;&gt;"",'3. Corn Application'!C21,"")</f>
      </c>
      <c r="C26" s="249">
        <f>IF('3. Corn Application'!C21&lt;&gt;"",IF(COUNTA('3. Corn Application'!F21:F21)=0,"",COUNTA('3. Corn Application'!F21:F21)),"")</f>
      </c>
      <c r="D26" s="249">
        <f>IF('3. Corn Application'!C21&lt;&gt;"",IF(COUNTA('3. Corn Application'!G21:G21)=0,"",COUNTA('3. Corn Application'!G21:G21)),"")</f>
      </c>
      <c r="E26" s="249">
        <f>IF('3. Corn Application'!C21&lt;&gt;"",IF(COUNTA('3. Corn Application'!H21:H21)=0,"",COUNTA('3. Corn Application'!H21:H21)),"")</f>
      </c>
      <c r="F26" s="245">
        <f t="shared" si="0"/>
      </c>
      <c r="G26" s="250">
        <f t="shared" si="1"/>
      </c>
      <c r="H26" s="251">
        <f t="shared" si="2"/>
      </c>
      <c r="I26" s="254"/>
      <c r="J26" s="253"/>
      <c r="K26" s="253"/>
    </row>
    <row r="27" spans="1:11" ht="19.5" customHeight="1">
      <c r="A27" s="100">
        <v>18</v>
      </c>
      <c r="B27" s="248">
        <f>IF('3. Corn Application'!C22&lt;&gt;"",'3. Corn Application'!C22,"")</f>
      </c>
      <c r="C27" s="249">
        <f>IF('3. Corn Application'!C22&lt;&gt;"",IF(COUNTA('3. Corn Application'!F22:F22)=0,"",COUNTA('3. Corn Application'!F22:F22)),"")</f>
      </c>
      <c r="D27" s="249">
        <f>IF('3. Corn Application'!C22&lt;&gt;"",IF(COUNTA('3. Corn Application'!G22:G22)=0,"",COUNTA('3. Corn Application'!G22:G22)),"")</f>
      </c>
      <c r="E27" s="249">
        <f>IF('3. Corn Application'!C22&lt;&gt;"",IF(COUNTA('3. Corn Application'!H22:H22)=0,"",COUNTA('3. Corn Application'!H22:H22)),"")</f>
      </c>
      <c r="F27" s="245">
        <f t="shared" si="0"/>
      </c>
      <c r="G27" s="250">
        <f t="shared" si="1"/>
      </c>
      <c r="H27" s="251">
        <f t="shared" si="2"/>
      </c>
      <c r="I27" s="254"/>
      <c r="J27" s="253"/>
      <c r="K27" s="253"/>
    </row>
    <row r="28" spans="1:11" ht="19.5" customHeight="1">
      <c r="A28" s="100">
        <v>19</v>
      </c>
      <c r="B28" s="248">
        <f>IF('3. Corn Application'!C23&lt;&gt;"",'3. Corn Application'!C23,"")</f>
      </c>
      <c r="C28" s="249">
        <f>IF('3. Corn Application'!C23&lt;&gt;"",IF(COUNTA('3. Corn Application'!F23:F23)=0,"",COUNTA('3. Corn Application'!F23:F23)),"")</f>
      </c>
      <c r="D28" s="249">
        <f>IF('3. Corn Application'!C23&lt;&gt;"",IF(COUNTA('3. Corn Application'!G23:G23)=0,"",COUNTA('3. Corn Application'!G23:G23)),"")</f>
      </c>
      <c r="E28" s="249">
        <f>IF('3. Corn Application'!C23&lt;&gt;"",IF(COUNTA('3. Corn Application'!H23:H23)=0,"",COUNTA('3. Corn Application'!H23:H23)),"")</f>
      </c>
      <c r="F28" s="245">
        <f t="shared" si="0"/>
      </c>
      <c r="G28" s="250">
        <f t="shared" si="1"/>
      </c>
      <c r="H28" s="251">
        <f t="shared" si="2"/>
      </c>
      <c r="I28" s="254"/>
      <c r="J28" s="253"/>
      <c r="K28" s="253"/>
    </row>
    <row r="29" spans="1:11" ht="19.5" customHeight="1">
      <c r="A29" s="147">
        <v>20</v>
      </c>
      <c r="B29" s="248">
        <f>IF('3. Corn Application'!C24&lt;&gt;"",'3. Corn Application'!C24,"")</f>
      </c>
      <c r="C29" s="249">
        <f>IF('3. Corn Application'!C24&lt;&gt;"",IF(COUNTA('3. Corn Application'!F24:F24)=0,"",COUNTA('3. Corn Application'!F24:F24)),"")</f>
      </c>
      <c r="D29" s="249">
        <f>IF('3. Corn Application'!C24&lt;&gt;"",IF(COUNTA('3. Corn Application'!G24:G24)=0,"",COUNTA('3. Corn Application'!G24:G24)),"")</f>
      </c>
      <c r="E29" s="249">
        <f>IF('3. Corn Application'!C24&lt;&gt;"",IF(COUNTA('3. Corn Application'!H24:H24)=0,"",COUNTA('3. Corn Application'!H24:H24)),"")</f>
      </c>
      <c r="F29" s="245">
        <f t="shared" si="0"/>
      </c>
      <c r="G29" s="250">
        <f t="shared" si="1"/>
      </c>
      <c r="H29" s="251">
        <f t="shared" si="2"/>
      </c>
      <c r="I29" s="254"/>
      <c r="J29" s="253"/>
      <c r="K29" s="253"/>
    </row>
    <row r="30" spans="1:11" ht="19.5" customHeight="1">
      <c r="A30" s="100">
        <v>21</v>
      </c>
      <c r="B30" s="248">
        <f>IF('3. Corn Application'!C25&lt;&gt;"",'3. Corn Application'!C25,"")</f>
      </c>
      <c r="C30" s="249">
        <f>IF('3. Corn Application'!C25&lt;&gt;"",IF(COUNTA('3. Corn Application'!F25:F25)=0,"",COUNTA('3. Corn Application'!F25:F25)),"")</f>
      </c>
      <c r="D30" s="249">
        <f>IF('3. Corn Application'!C25&lt;&gt;"",IF(COUNTA('3. Corn Application'!G25:G25)=0,"",COUNTA('3. Corn Application'!G25:G25)),"")</f>
      </c>
      <c r="E30" s="249">
        <f>IF('3. Corn Application'!C25&lt;&gt;"",IF(COUNTA('3. Corn Application'!H25:H25)=0,"",COUNTA('3. Corn Application'!H25:H25)),"")</f>
      </c>
      <c r="F30" s="245">
        <f t="shared" si="0"/>
      </c>
      <c r="G30" s="250">
        <f t="shared" si="1"/>
      </c>
      <c r="H30" s="251">
        <f t="shared" si="2"/>
      </c>
      <c r="I30" s="254"/>
      <c r="J30" s="253"/>
      <c r="K30" s="253"/>
    </row>
    <row r="31" spans="1:11" ht="19.5" customHeight="1">
      <c r="A31" s="100">
        <v>22</v>
      </c>
      <c r="B31" s="248">
        <f>IF('3. Corn Application'!C26&lt;&gt;"",'3. Corn Application'!C26,"")</f>
      </c>
      <c r="C31" s="249">
        <f>IF('3. Corn Application'!C26&lt;&gt;"",IF(COUNTA('3. Corn Application'!F26:F26)=0,"",COUNTA('3. Corn Application'!F26:F26)),"")</f>
      </c>
      <c r="D31" s="249">
        <f>IF('3. Corn Application'!C26&lt;&gt;"",IF(COUNTA('3. Corn Application'!G26:G26)=0,"",COUNTA('3. Corn Application'!G26:G26)),"")</f>
      </c>
      <c r="E31" s="249">
        <f>IF('3. Corn Application'!C26&lt;&gt;"",IF(COUNTA('3. Corn Application'!H26:H26)=0,"",COUNTA('3. Corn Application'!H26:H26)),"")</f>
      </c>
      <c r="F31" s="245">
        <f t="shared" si="0"/>
      </c>
      <c r="G31" s="250">
        <f t="shared" si="1"/>
      </c>
      <c r="H31" s="251">
        <f t="shared" si="2"/>
      </c>
      <c r="I31" s="254"/>
      <c r="J31" s="253"/>
      <c r="K31" s="253"/>
    </row>
    <row r="32" spans="1:11" ht="19.5" customHeight="1">
      <c r="A32" s="100">
        <v>23</v>
      </c>
      <c r="B32" s="248">
        <f>IF('3. Corn Application'!C27&lt;&gt;"",'3. Corn Application'!C27,"")</f>
      </c>
      <c r="C32" s="249">
        <f>IF('3. Corn Application'!C27&lt;&gt;"",IF(COUNTA('3. Corn Application'!F27:F27)=0,"",COUNTA('3. Corn Application'!F27:F27)),"")</f>
      </c>
      <c r="D32" s="249">
        <f>IF('3. Corn Application'!C27&lt;&gt;"",IF(COUNTA('3. Corn Application'!G27:G27)=0,"",COUNTA('3. Corn Application'!G27:G27)),"")</f>
      </c>
      <c r="E32" s="249">
        <f>IF('3. Corn Application'!C27&lt;&gt;"",IF(COUNTA('3. Corn Application'!H27:H27)=0,"",COUNTA('3. Corn Application'!H27:H27)),"")</f>
      </c>
      <c r="F32" s="245">
        <f t="shared" si="0"/>
      </c>
      <c r="G32" s="250">
        <f t="shared" si="1"/>
      </c>
      <c r="H32" s="251">
        <f t="shared" si="2"/>
      </c>
      <c r="I32" s="254"/>
      <c r="J32" s="253"/>
      <c r="K32" s="253"/>
    </row>
    <row r="33" spans="1:11" ht="19.5" customHeight="1">
      <c r="A33" s="100">
        <v>24</v>
      </c>
      <c r="B33" s="248">
        <f>IF('3. Corn Application'!C28&lt;&gt;"",'3. Corn Application'!C28,"")</f>
      </c>
      <c r="C33" s="249">
        <f>IF('3. Corn Application'!C28&lt;&gt;"",IF(COUNTA('3. Corn Application'!F28:F28)=0,"",COUNTA('3. Corn Application'!F28:F28)),"")</f>
      </c>
      <c r="D33" s="249">
        <f>IF('3. Corn Application'!C28&lt;&gt;"",IF(COUNTA('3. Corn Application'!G28:G28)=0,"",COUNTA('3. Corn Application'!G28:G28)),"")</f>
      </c>
      <c r="E33" s="249">
        <f>IF('3. Corn Application'!C28&lt;&gt;"",IF(COUNTA('3. Corn Application'!H28:H28)=0,"",COUNTA('3. Corn Application'!H28:H28)),"")</f>
      </c>
      <c r="F33" s="245">
        <f t="shared" si="0"/>
      </c>
      <c r="G33" s="250">
        <f t="shared" si="1"/>
      </c>
      <c r="H33" s="251">
        <f t="shared" si="2"/>
      </c>
      <c r="I33" s="254"/>
      <c r="J33" s="253"/>
      <c r="K33" s="253"/>
    </row>
    <row r="34" spans="1:11" ht="19.5" customHeight="1">
      <c r="A34" s="147">
        <v>25</v>
      </c>
      <c r="B34" s="248">
        <f>IF('3. Corn Application'!C29&lt;&gt;"",'3. Corn Application'!C29,"")</f>
      </c>
      <c r="C34" s="249">
        <f>IF('3. Corn Application'!C29&lt;&gt;"",IF(COUNTA('3. Corn Application'!F29:F29)=0,"",COUNTA('3. Corn Application'!F29:F29)),"")</f>
      </c>
      <c r="D34" s="249">
        <f>IF('3. Corn Application'!C29&lt;&gt;"",IF(COUNTA('3. Corn Application'!G29:G29)=0,"",COUNTA('3. Corn Application'!G29:G29)),"")</f>
      </c>
      <c r="E34" s="249">
        <f>IF('3. Corn Application'!C29&lt;&gt;"",IF(COUNTA('3. Corn Application'!H29:H29)=0,"",COUNTA('3. Corn Application'!H29:H29)),"")</f>
      </c>
      <c r="F34" s="245">
        <f t="shared" si="0"/>
      </c>
      <c r="G34" s="250">
        <f t="shared" si="1"/>
      </c>
      <c r="H34" s="251">
        <f t="shared" si="2"/>
      </c>
      <c r="I34" s="254"/>
      <c r="J34" s="253"/>
      <c r="K34" s="253"/>
    </row>
  </sheetData>
  <sheetProtection selectLockedCells="1"/>
  <mergeCells count="6">
    <mergeCell ref="C4:F4"/>
    <mergeCell ref="B5:B6"/>
    <mergeCell ref="J2:K7"/>
    <mergeCell ref="G3:I5"/>
    <mergeCell ref="C8:E8"/>
    <mergeCell ref="C3:F3"/>
  </mergeCells>
  <conditionalFormatting sqref="C10:E34">
    <cfRule type="cellIs" priority="1" dxfId="0" operator="equal" stopIfTrue="1">
      <formula>1</formula>
    </cfRule>
    <cfRule type="cellIs" priority="2" dxfId="0" operator="equal" stopIfTrue="1">
      <formula>2</formula>
    </cfRule>
  </conditionalFormatting>
  <printOptions gridLines="1" horizontalCentered="1"/>
  <pageMargins left="0.5" right="0.51" top="1" bottom="1" header="0.5" footer="0.25"/>
  <pageSetup horizontalDpi="600" verticalDpi="600" orientation="portrait" r:id="rId2"/>
  <headerFooter alignWithMargins="0">
    <oddHeader>&amp;C&amp;"Arial,Bold"&amp;14NDSU Corn Testing, Eastern ND and NW MN</oddHeader>
  </headerFooter>
  <drawing r:id="rId1"/>
</worksheet>
</file>

<file path=xl/worksheets/sheet7.xml><?xml version="1.0" encoding="utf-8"?>
<worksheet xmlns="http://schemas.openxmlformats.org/spreadsheetml/2006/main" xmlns:r="http://schemas.openxmlformats.org/officeDocument/2006/relationships">
  <sheetPr codeName="Sheet5"/>
  <dimension ref="A1:L34"/>
  <sheetViews>
    <sheetView zoomScalePageLayoutView="0" workbookViewId="0" topLeftCell="A1">
      <selection activeCell="C17" sqref="C17"/>
    </sheetView>
  </sheetViews>
  <sheetFormatPr defaultColWidth="9.140625" defaultRowHeight="12.75"/>
  <cols>
    <col min="1" max="1" width="3.00390625" style="247" bestFit="1" customWidth="1"/>
    <col min="2" max="2" width="19.57421875" style="242" customWidth="1"/>
    <col min="3" max="3" width="4.7109375" style="242" customWidth="1"/>
    <col min="4" max="4" width="8.57421875" style="247" customWidth="1"/>
    <col min="5" max="5" width="8.7109375" style="242" bestFit="1" customWidth="1"/>
    <col min="6" max="6" width="8.7109375" style="242" customWidth="1"/>
    <col min="7" max="7" width="12.28125" style="242" customWidth="1"/>
    <col min="8" max="16384" width="9.140625" style="242" customWidth="1"/>
  </cols>
  <sheetData>
    <row r="1" spans="1:12" s="49" customFormat="1" ht="20.25">
      <c r="A1" s="63"/>
      <c r="B1" s="64">
        <f>IF('1. Applicant Information'!B6="","",'1. Applicant Information'!B6)</f>
      </c>
      <c r="C1" s="65"/>
      <c r="D1" s="66"/>
      <c r="E1" s="51"/>
      <c r="F1" s="51"/>
      <c r="G1" s="52"/>
      <c r="H1" s="50"/>
      <c r="I1" s="50"/>
      <c r="J1" s="198"/>
      <c r="K1" s="198"/>
      <c r="L1" s="198"/>
    </row>
    <row r="2" spans="1:12" ht="12.75" customHeight="1">
      <c r="A2" s="239"/>
      <c r="B2" s="240"/>
      <c r="C2" s="240"/>
      <c r="D2" s="239"/>
      <c r="E2" s="241"/>
      <c r="F2" s="241"/>
      <c r="G2" s="56"/>
      <c r="H2" s="297" t="s">
        <v>85</v>
      </c>
      <c r="I2" s="297"/>
      <c r="J2" s="199"/>
      <c r="K2" s="199"/>
      <c r="L2" s="199"/>
    </row>
    <row r="3" spans="1:12" ht="15.75">
      <c r="A3" s="243"/>
      <c r="B3" s="54" t="s">
        <v>83</v>
      </c>
      <c r="C3" s="311"/>
      <c r="D3" s="312"/>
      <c r="E3" s="298" t="s">
        <v>195</v>
      </c>
      <c r="F3" s="313"/>
      <c r="G3" s="314"/>
      <c r="H3" s="297"/>
      <c r="I3" s="297"/>
      <c r="J3" s="199"/>
      <c r="K3" s="199"/>
      <c r="L3" s="199"/>
    </row>
    <row r="4" spans="1:12" ht="15.75">
      <c r="A4" s="243"/>
      <c r="B4" s="55" t="s">
        <v>84</v>
      </c>
      <c r="C4" s="293"/>
      <c r="D4" s="294"/>
      <c r="E4" s="315"/>
      <c r="F4" s="316"/>
      <c r="G4" s="317"/>
      <c r="H4" s="297"/>
      <c r="I4" s="297"/>
      <c r="J4" s="199"/>
      <c r="K4" s="199"/>
      <c r="L4" s="199"/>
    </row>
    <row r="5" spans="1:12" ht="15">
      <c r="A5" s="243"/>
      <c r="B5" s="295" t="s">
        <v>100</v>
      </c>
      <c r="C5" s="206"/>
      <c r="D5" s="207"/>
      <c r="E5" s="318"/>
      <c r="F5" s="319"/>
      <c r="G5" s="320"/>
      <c r="H5" s="297"/>
      <c r="I5" s="297"/>
      <c r="J5" s="199"/>
      <c r="K5" s="199"/>
      <c r="L5" s="199"/>
    </row>
    <row r="6" spans="1:12" ht="15">
      <c r="A6" s="243"/>
      <c r="B6" s="296"/>
      <c r="C6" s="209"/>
      <c r="D6" s="210"/>
      <c r="E6" s="241"/>
      <c r="F6" s="241"/>
      <c r="G6" s="132"/>
      <c r="H6" s="297"/>
      <c r="I6" s="297"/>
      <c r="J6" s="199"/>
      <c r="K6" s="199"/>
      <c r="L6" s="199"/>
    </row>
    <row r="7" spans="1:12" ht="42" customHeight="1">
      <c r="A7" s="243"/>
      <c r="B7" s="241"/>
      <c r="C7" s="241"/>
      <c r="D7" s="243"/>
      <c r="E7" s="241"/>
      <c r="F7" s="241"/>
      <c r="G7" s="202" t="s">
        <v>93</v>
      </c>
      <c r="H7" s="297"/>
      <c r="I7" s="297"/>
      <c r="J7" s="199"/>
      <c r="K7" s="199"/>
      <c r="L7" s="199"/>
    </row>
    <row r="8" spans="1:12" s="244" customFormat="1" ht="24.75" customHeight="1">
      <c r="A8" s="57"/>
      <c r="B8" s="240"/>
      <c r="C8" s="266"/>
      <c r="D8" s="200" t="s">
        <v>88</v>
      </c>
      <c r="E8" s="201" t="s">
        <v>82</v>
      </c>
      <c r="F8" s="201" t="s">
        <v>114</v>
      </c>
      <c r="G8" s="194"/>
      <c r="H8" s="203" t="s">
        <v>86</v>
      </c>
      <c r="I8" s="203" t="s">
        <v>87</v>
      </c>
      <c r="J8" s="199"/>
      <c r="K8" s="199"/>
      <c r="L8" s="199"/>
    </row>
    <row r="9" spans="1:9" s="244" customFormat="1" ht="12.75">
      <c r="A9" s="145" t="s">
        <v>14</v>
      </c>
      <c r="B9" s="146" t="s">
        <v>193</v>
      </c>
      <c r="C9" s="62">
        <v>2</v>
      </c>
      <c r="D9" s="258"/>
      <c r="E9" s="146"/>
      <c r="F9" s="146"/>
      <c r="G9" s="195"/>
      <c r="H9" s="204"/>
      <c r="I9" s="204"/>
    </row>
    <row r="10" spans="1:9" s="244" customFormat="1" ht="19.5" customHeight="1">
      <c r="A10" s="238">
        <v>1</v>
      </c>
      <c r="B10" s="248">
        <f>IF('3b. Conventional application'!C5&lt;&gt;"",'3b. Conventional application'!C5,"")</f>
      </c>
      <c r="C10" s="249">
        <f>IF('3b. Conventional application'!C5&lt;&gt;"",IF(COUNTA('3b. Conventional application'!F5:F5)=0,"",COUNTA('3b. Conventional application'!F5:F5)),"")</f>
      </c>
      <c r="D10" s="245">
        <f aca="true" t="shared" si="0" ref="D10:D34">IF(SUM(C10:C10)&gt;0,SUM(C10:C10),"")</f>
      </c>
      <c r="E10" s="255">
        <f>IF(D10&lt;&gt;"",D10*2.5,"")</f>
      </c>
      <c r="F10" s="256">
        <f>IF(D10&lt;&gt;"",D10*3500,"")</f>
      </c>
      <c r="G10" s="252"/>
      <c r="H10" s="257"/>
      <c r="I10" s="257"/>
    </row>
    <row r="11" spans="1:9" s="244" customFormat="1" ht="19.5" customHeight="1">
      <c r="A11" s="238">
        <v>2</v>
      </c>
      <c r="B11" s="248">
        <f>IF('3b. Conventional application'!C6&lt;&gt;"",'3b. Conventional application'!C6,"")</f>
      </c>
      <c r="C11" s="249">
        <f>IF('3b. Conventional application'!C6&lt;&gt;"",IF(COUNTA('3b. Conventional application'!F6:F6)=0,"",COUNTA('3b. Conventional application'!F6:F6)),"")</f>
      </c>
      <c r="D11" s="245">
        <f t="shared" si="0"/>
      </c>
      <c r="E11" s="255">
        <f aca="true" t="shared" si="1" ref="E11:E34">IF(D11&lt;&gt;"",D11*2.5,"")</f>
      </c>
      <c r="F11" s="256">
        <f aca="true" t="shared" si="2" ref="F11:F34">IF(D11&lt;&gt;"",D11*3500,"")</f>
      </c>
      <c r="G11" s="252"/>
      <c r="H11" s="257"/>
      <c r="I11" s="257"/>
    </row>
    <row r="12" spans="1:9" s="244" customFormat="1" ht="19.5" customHeight="1">
      <c r="A12" s="238">
        <v>3</v>
      </c>
      <c r="B12" s="248">
        <f>IF('3b. Conventional application'!C7&lt;&gt;"",'3b. Conventional application'!C7,"")</f>
      </c>
      <c r="C12" s="249">
        <f>IF('3b. Conventional application'!C7&lt;&gt;"",IF(COUNTA('3b. Conventional application'!F7:F7)=0,"",COUNTA('3b. Conventional application'!F7:F7)),"")</f>
      </c>
      <c r="D12" s="245">
        <f t="shared" si="0"/>
      </c>
      <c r="E12" s="255">
        <f t="shared" si="1"/>
      </c>
      <c r="F12" s="256">
        <f t="shared" si="2"/>
      </c>
      <c r="G12" s="252"/>
      <c r="H12" s="257"/>
      <c r="I12" s="257"/>
    </row>
    <row r="13" spans="1:9" s="244" customFormat="1" ht="19.5" customHeight="1">
      <c r="A13" s="238">
        <v>4</v>
      </c>
      <c r="B13" s="248">
        <f>IF('3b. Conventional application'!C8&lt;&gt;"",'3b. Conventional application'!C8,"")</f>
      </c>
      <c r="C13" s="249">
        <f>IF('3b. Conventional application'!C8&lt;&gt;"",IF(COUNTA('3b. Conventional application'!F8:F8)=0,"",COUNTA('3b. Conventional application'!F8:F8)),"")</f>
      </c>
      <c r="D13" s="245">
        <f t="shared" si="0"/>
      </c>
      <c r="E13" s="255">
        <f t="shared" si="1"/>
      </c>
      <c r="F13" s="256">
        <f t="shared" si="2"/>
      </c>
      <c r="G13" s="252"/>
      <c r="H13" s="257"/>
      <c r="I13" s="257"/>
    </row>
    <row r="14" spans="1:9" s="244" customFormat="1" ht="19.5" customHeight="1">
      <c r="A14" s="246">
        <v>5</v>
      </c>
      <c r="B14" s="248">
        <f>IF('3b. Conventional application'!C9&lt;&gt;"",'3b. Conventional application'!C9,"")</f>
      </c>
      <c r="C14" s="249">
        <f>IF('3b. Conventional application'!C9&lt;&gt;"",IF(COUNTA('3b. Conventional application'!F9:F9)=0,"",COUNTA('3b. Conventional application'!F9:F9)),"")</f>
      </c>
      <c r="D14" s="245">
        <f t="shared" si="0"/>
      </c>
      <c r="E14" s="255">
        <f t="shared" si="1"/>
      </c>
      <c r="F14" s="256">
        <f t="shared" si="2"/>
      </c>
      <c r="G14" s="252"/>
      <c r="H14" s="257"/>
      <c r="I14" s="257"/>
    </row>
    <row r="15" spans="1:9" s="244" customFormat="1" ht="19.5" customHeight="1">
      <c r="A15" s="238">
        <v>6</v>
      </c>
      <c r="B15" s="248">
        <f>IF('3b. Conventional application'!C10&lt;&gt;"",'3b. Conventional application'!C10,"")</f>
      </c>
      <c r="C15" s="249">
        <f>IF('3b. Conventional application'!C10&lt;&gt;"",IF(COUNTA('3b. Conventional application'!F10:F10)=0,"",COUNTA('3b. Conventional application'!F10:F10)),"")</f>
      </c>
      <c r="D15" s="245">
        <f t="shared" si="0"/>
      </c>
      <c r="E15" s="255">
        <f t="shared" si="1"/>
      </c>
      <c r="F15" s="256">
        <f t="shared" si="2"/>
      </c>
      <c r="G15" s="252"/>
      <c r="H15" s="257"/>
      <c r="I15" s="257"/>
    </row>
    <row r="16" spans="1:9" s="244" customFormat="1" ht="19.5" customHeight="1">
      <c r="A16" s="238">
        <v>7</v>
      </c>
      <c r="B16" s="248">
        <f>IF('3b. Conventional application'!C11&lt;&gt;"",'3b. Conventional application'!C11,"")</f>
      </c>
      <c r="C16" s="249">
        <f>IF('3b. Conventional application'!C11&lt;&gt;"",IF(COUNTA('3b. Conventional application'!F11:F11)=0,"",COUNTA('3b. Conventional application'!F11:F11)),"")</f>
      </c>
      <c r="D16" s="245">
        <f t="shared" si="0"/>
      </c>
      <c r="E16" s="255">
        <f t="shared" si="1"/>
      </c>
      <c r="F16" s="256">
        <f t="shared" si="2"/>
      </c>
      <c r="G16" s="252"/>
      <c r="H16" s="257"/>
      <c r="I16" s="257"/>
    </row>
    <row r="17" spans="1:9" s="244" customFormat="1" ht="19.5" customHeight="1">
      <c r="A17" s="238">
        <v>8</v>
      </c>
      <c r="B17" s="248">
        <f>IF('3b. Conventional application'!C12&lt;&gt;"",'3b. Conventional application'!C12,"")</f>
      </c>
      <c r="C17" s="249">
        <f>IF('3b. Conventional application'!C12&lt;&gt;"",IF(COUNTA('3b. Conventional application'!F12:F12)=0,"",COUNTA('3b. Conventional application'!F12:F12)),"")</f>
      </c>
      <c r="D17" s="245">
        <f t="shared" si="0"/>
      </c>
      <c r="E17" s="255">
        <f t="shared" si="1"/>
      </c>
      <c r="F17" s="256">
        <f t="shared" si="2"/>
      </c>
      <c r="G17" s="252"/>
      <c r="H17" s="257"/>
      <c r="I17" s="257"/>
    </row>
    <row r="18" spans="1:9" s="244" customFormat="1" ht="19.5" customHeight="1">
      <c r="A18" s="238">
        <v>9</v>
      </c>
      <c r="B18" s="248">
        <f>IF('3b. Conventional application'!C13&lt;&gt;"",'3b. Conventional application'!C13,"")</f>
      </c>
      <c r="C18" s="249">
        <f>IF('3b. Conventional application'!C13&lt;&gt;"",IF(COUNTA('3b. Conventional application'!F13:F13)=0,"",COUNTA('3b. Conventional application'!F13:F13)),"")</f>
      </c>
      <c r="D18" s="245">
        <f t="shared" si="0"/>
      </c>
      <c r="E18" s="255">
        <f t="shared" si="1"/>
      </c>
      <c r="F18" s="256">
        <f t="shared" si="2"/>
      </c>
      <c r="G18" s="252"/>
      <c r="H18" s="257"/>
      <c r="I18" s="257"/>
    </row>
    <row r="19" spans="1:9" s="244" customFormat="1" ht="19.5" customHeight="1">
      <c r="A19" s="246">
        <v>10</v>
      </c>
      <c r="B19" s="248">
        <f>IF('3b. Conventional application'!C14&lt;&gt;"",'3b. Conventional application'!C14,"")</f>
      </c>
      <c r="C19" s="249">
        <f>IF('3b. Conventional application'!C14&lt;&gt;"",IF(COUNTA('3b. Conventional application'!F14:F14)=0,"",COUNTA('3b. Conventional application'!F14:F14)),"")</f>
      </c>
      <c r="D19" s="245">
        <f t="shared" si="0"/>
      </c>
      <c r="E19" s="255">
        <f t="shared" si="1"/>
      </c>
      <c r="F19" s="256">
        <f t="shared" si="2"/>
      </c>
      <c r="G19" s="252"/>
      <c r="H19" s="257"/>
      <c r="I19" s="257"/>
    </row>
    <row r="20" spans="1:9" s="244" customFormat="1" ht="19.5" customHeight="1">
      <c r="A20" s="238">
        <v>11</v>
      </c>
      <c r="B20" s="248">
        <f>IF('3b. Conventional application'!C15&lt;&gt;"",'3b. Conventional application'!C15,"")</f>
      </c>
      <c r="C20" s="249">
        <f>IF('3b. Conventional application'!C15&lt;&gt;"",IF(COUNTA('3b. Conventional application'!F15:F15)=0,"",COUNTA('3b. Conventional application'!F15:F15)),"")</f>
      </c>
      <c r="D20" s="245">
        <f t="shared" si="0"/>
      </c>
      <c r="E20" s="255">
        <f t="shared" si="1"/>
      </c>
      <c r="F20" s="256">
        <f t="shared" si="2"/>
      </c>
      <c r="G20" s="252"/>
      <c r="H20" s="257"/>
      <c r="I20" s="257"/>
    </row>
    <row r="21" spans="1:9" s="244" customFormat="1" ht="19.5" customHeight="1">
      <c r="A21" s="238">
        <v>12</v>
      </c>
      <c r="B21" s="248">
        <f>IF('3b. Conventional application'!C16&lt;&gt;"",'3b. Conventional application'!C16,"")</f>
      </c>
      <c r="C21" s="249">
        <f>IF('3b. Conventional application'!C16&lt;&gt;"",IF(COUNTA('3b. Conventional application'!F16:F16)=0,"",COUNTA('3b. Conventional application'!F16:F16)),"")</f>
      </c>
      <c r="D21" s="245">
        <f t="shared" si="0"/>
      </c>
      <c r="E21" s="255">
        <f t="shared" si="1"/>
      </c>
      <c r="F21" s="256">
        <f t="shared" si="2"/>
      </c>
      <c r="G21" s="252"/>
      <c r="H21" s="257"/>
      <c r="I21" s="257"/>
    </row>
    <row r="22" spans="1:9" s="244" customFormat="1" ht="19.5" customHeight="1">
      <c r="A22" s="238">
        <v>13</v>
      </c>
      <c r="B22" s="248">
        <f>IF('3b. Conventional application'!C17&lt;&gt;"",'3b. Conventional application'!C17,"")</f>
      </c>
      <c r="C22" s="249">
        <f>IF('3b. Conventional application'!C17&lt;&gt;"",IF(COUNTA('3b. Conventional application'!F17:F17)=0,"",COUNTA('3b. Conventional application'!F17:F17)),"")</f>
      </c>
      <c r="D22" s="245">
        <f t="shared" si="0"/>
      </c>
      <c r="E22" s="255">
        <f t="shared" si="1"/>
      </c>
      <c r="F22" s="256">
        <f t="shared" si="2"/>
      </c>
      <c r="G22" s="252"/>
      <c r="H22" s="257"/>
      <c r="I22" s="257"/>
    </row>
    <row r="23" spans="1:9" s="244" customFormat="1" ht="19.5" customHeight="1">
      <c r="A23" s="238">
        <v>14</v>
      </c>
      <c r="B23" s="248">
        <f>IF('3b. Conventional application'!C18&lt;&gt;"",'3b. Conventional application'!C18,"")</f>
      </c>
      <c r="C23" s="249">
        <f>IF('3b. Conventional application'!C18&lt;&gt;"",IF(COUNTA('3b. Conventional application'!F18:F18)=0,"",COUNTA('3b. Conventional application'!F18:F18)),"")</f>
      </c>
      <c r="D23" s="245">
        <f t="shared" si="0"/>
      </c>
      <c r="E23" s="255">
        <f t="shared" si="1"/>
      </c>
      <c r="F23" s="256">
        <f t="shared" si="2"/>
      </c>
      <c r="G23" s="252"/>
      <c r="H23" s="257"/>
      <c r="I23" s="257"/>
    </row>
    <row r="24" spans="1:9" s="244" customFormat="1" ht="19.5" customHeight="1">
      <c r="A24" s="246">
        <v>15</v>
      </c>
      <c r="B24" s="248">
        <f>IF('3b. Conventional application'!C19&lt;&gt;"",'3b. Conventional application'!C19,"")</f>
      </c>
      <c r="C24" s="249">
        <f>IF('3b. Conventional application'!C19&lt;&gt;"",IF(COUNTA('3b. Conventional application'!F19:F19)=0,"",COUNTA('3b. Conventional application'!F19:F19)),"")</f>
      </c>
      <c r="D24" s="245">
        <f t="shared" si="0"/>
      </c>
      <c r="E24" s="255">
        <f t="shared" si="1"/>
      </c>
      <c r="F24" s="256">
        <f t="shared" si="2"/>
      </c>
      <c r="G24" s="252"/>
      <c r="H24" s="257"/>
      <c r="I24" s="257"/>
    </row>
    <row r="25" spans="1:9" ht="19.5" customHeight="1">
      <c r="A25" s="238">
        <v>16</v>
      </c>
      <c r="B25" s="248">
        <f>IF('3b. Conventional application'!C20&lt;&gt;"",'3b. Conventional application'!C20,"")</f>
      </c>
      <c r="C25" s="249">
        <f>IF('3b. Conventional application'!C20&lt;&gt;"",IF(COUNTA('3b. Conventional application'!F20:F20)=0,"",COUNTA('3b. Conventional application'!F20:F20)),"")</f>
      </c>
      <c r="D25" s="245">
        <f t="shared" si="0"/>
      </c>
      <c r="E25" s="255">
        <f t="shared" si="1"/>
      </c>
      <c r="F25" s="256">
        <f t="shared" si="2"/>
      </c>
      <c r="G25" s="252"/>
      <c r="H25" s="257"/>
      <c r="I25" s="257"/>
    </row>
    <row r="26" spans="1:9" ht="19.5" customHeight="1">
      <c r="A26" s="238">
        <v>17</v>
      </c>
      <c r="B26" s="248">
        <f>IF('3b. Conventional application'!C21&lt;&gt;"",'3b. Conventional application'!C21,"")</f>
      </c>
      <c r="C26" s="249">
        <f>IF('3b. Conventional application'!C21&lt;&gt;"",IF(COUNTA('3b. Conventional application'!F21:F21)=0,"",COUNTA('3b. Conventional application'!F21:F21)),"")</f>
      </c>
      <c r="D26" s="245">
        <f t="shared" si="0"/>
      </c>
      <c r="E26" s="255">
        <f t="shared" si="1"/>
      </c>
      <c r="F26" s="256">
        <f t="shared" si="2"/>
      </c>
      <c r="G26" s="252"/>
      <c r="H26" s="257"/>
      <c r="I26" s="257"/>
    </row>
    <row r="27" spans="1:9" ht="19.5" customHeight="1">
      <c r="A27" s="238">
        <v>18</v>
      </c>
      <c r="B27" s="248">
        <f>IF('3b. Conventional application'!C22&lt;&gt;"",'3b. Conventional application'!C22,"")</f>
      </c>
      <c r="C27" s="249">
        <f>IF('3b. Conventional application'!C22&lt;&gt;"",IF(COUNTA('3b. Conventional application'!F22:F22)=0,"",COUNTA('3b. Conventional application'!F22:F22)),"")</f>
      </c>
      <c r="D27" s="245">
        <f t="shared" si="0"/>
      </c>
      <c r="E27" s="255">
        <f t="shared" si="1"/>
      </c>
      <c r="F27" s="256">
        <f t="shared" si="2"/>
      </c>
      <c r="G27" s="252"/>
      <c r="H27" s="257"/>
      <c r="I27" s="257"/>
    </row>
    <row r="28" spans="1:9" ht="19.5" customHeight="1">
      <c r="A28" s="238">
        <v>19</v>
      </c>
      <c r="B28" s="248">
        <f>IF('3b. Conventional application'!C23&lt;&gt;"",'3b. Conventional application'!C23,"")</f>
      </c>
      <c r="C28" s="249">
        <f>IF('3b. Conventional application'!C23&lt;&gt;"",IF(COUNTA('3b. Conventional application'!F23:F23)=0,"",COUNTA('3b. Conventional application'!F23:F23)),"")</f>
      </c>
      <c r="D28" s="245">
        <f t="shared" si="0"/>
      </c>
      <c r="E28" s="255">
        <f t="shared" si="1"/>
      </c>
      <c r="F28" s="256">
        <f t="shared" si="2"/>
      </c>
      <c r="G28" s="252"/>
      <c r="H28" s="257"/>
      <c r="I28" s="257"/>
    </row>
    <row r="29" spans="1:9" ht="19.5" customHeight="1">
      <c r="A29" s="246">
        <v>20</v>
      </c>
      <c r="B29" s="248">
        <f>IF('3b. Conventional application'!C24&lt;&gt;"",'3b. Conventional application'!C24,"")</f>
      </c>
      <c r="C29" s="249">
        <f>IF('3b. Conventional application'!C24&lt;&gt;"",IF(COUNTA('3b. Conventional application'!F24:F24)=0,"",COUNTA('3b. Conventional application'!F24:F24)),"")</f>
      </c>
      <c r="D29" s="245">
        <f t="shared" si="0"/>
      </c>
      <c r="E29" s="255">
        <f t="shared" si="1"/>
      </c>
      <c r="F29" s="256">
        <f t="shared" si="2"/>
      </c>
      <c r="G29" s="252"/>
      <c r="H29" s="257"/>
      <c r="I29" s="257"/>
    </row>
    <row r="30" spans="1:9" ht="19.5" customHeight="1">
      <c r="A30" s="238">
        <v>21</v>
      </c>
      <c r="B30" s="248">
        <f>IF('3b. Conventional application'!C25&lt;&gt;"",'3b. Conventional application'!C25,"")</f>
      </c>
      <c r="C30" s="249">
        <f>IF('3b. Conventional application'!C25&lt;&gt;"",IF(COUNTA('3b. Conventional application'!F25:F25)=0,"",COUNTA('3b. Conventional application'!F25:F25)),"")</f>
      </c>
      <c r="D30" s="245">
        <f t="shared" si="0"/>
      </c>
      <c r="E30" s="255">
        <f t="shared" si="1"/>
      </c>
      <c r="F30" s="256">
        <f t="shared" si="2"/>
      </c>
      <c r="G30" s="252"/>
      <c r="H30" s="257"/>
      <c r="I30" s="257"/>
    </row>
    <row r="31" spans="1:9" ht="19.5" customHeight="1">
      <c r="A31" s="238">
        <v>22</v>
      </c>
      <c r="B31" s="248">
        <f>IF('3b. Conventional application'!C26&lt;&gt;"",'3b. Conventional application'!C26,"")</f>
      </c>
      <c r="C31" s="249">
        <f>IF('3b. Conventional application'!C26&lt;&gt;"",IF(COUNTA('3b. Conventional application'!F26:F26)=0,"",COUNTA('3b. Conventional application'!F26:F26)),"")</f>
      </c>
      <c r="D31" s="245">
        <f t="shared" si="0"/>
      </c>
      <c r="E31" s="255">
        <f t="shared" si="1"/>
      </c>
      <c r="F31" s="256">
        <f t="shared" si="2"/>
      </c>
      <c r="G31" s="252"/>
      <c r="H31" s="257"/>
      <c r="I31" s="257"/>
    </row>
    <row r="32" spans="1:9" ht="19.5" customHeight="1">
      <c r="A32" s="238">
        <v>23</v>
      </c>
      <c r="B32" s="248">
        <f>IF('3b. Conventional application'!C27&lt;&gt;"",'3b. Conventional application'!C27,"")</f>
      </c>
      <c r="C32" s="249">
        <f>IF('3b. Conventional application'!C27&lt;&gt;"",IF(COUNTA('3b. Conventional application'!F27:F27)=0,"",COUNTA('3b. Conventional application'!F27:F27)),"")</f>
      </c>
      <c r="D32" s="245">
        <f t="shared" si="0"/>
      </c>
      <c r="E32" s="255">
        <f t="shared" si="1"/>
      </c>
      <c r="F32" s="256">
        <f t="shared" si="2"/>
      </c>
      <c r="G32" s="252"/>
      <c r="H32" s="257"/>
      <c r="I32" s="257"/>
    </row>
    <row r="33" spans="1:9" ht="19.5" customHeight="1">
      <c r="A33" s="238">
        <v>24</v>
      </c>
      <c r="B33" s="248">
        <f>IF('3b. Conventional application'!C28&lt;&gt;"",'3b. Conventional application'!C28,"")</f>
      </c>
      <c r="C33" s="249">
        <f>IF('3b. Conventional application'!C28&lt;&gt;"",IF(COUNTA('3b. Conventional application'!F28:F28)=0,"",COUNTA('3b. Conventional application'!F28:F28)),"")</f>
      </c>
      <c r="D33" s="245">
        <f t="shared" si="0"/>
      </c>
      <c r="E33" s="255">
        <f t="shared" si="1"/>
      </c>
      <c r="F33" s="256">
        <f t="shared" si="2"/>
      </c>
      <c r="G33" s="252"/>
      <c r="H33" s="257"/>
      <c r="I33" s="257"/>
    </row>
    <row r="34" spans="1:9" ht="19.5" customHeight="1">
      <c r="A34" s="246">
        <v>25</v>
      </c>
      <c r="B34" s="248">
        <f>IF('3b. Conventional application'!C29&lt;&gt;"",'3b. Conventional application'!C29,"")</f>
      </c>
      <c r="C34" s="249">
        <f>IF('3b. Conventional application'!C29&lt;&gt;"",IF(COUNTA('3b. Conventional application'!F29:F29)=0,"",COUNTA('3b. Conventional application'!F29:F29)),"")</f>
      </c>
      <c r="D34" s="245">
        <f t="shared" si="0"/>
      </c>
      <c r="E34" s="255">
        <f t="shared" si="1"/>
      </c>
      <c r="F34" s="256">
        <f t="shared" si="2"/>
      </c>
      <c r="G34" s="252"/>
      <c r="H34" s="257"/>
      <c r="I34" s="257"/>
    </row>
  </sheetData>
  <sheetProtection password="905B" sheet="1"/>
  <mergeCells count="5">
    <mergeCell ref="H2:I7"/>
    <mergeCell ref="C3:D3"/>
    <mergeCell ref="E3:G5"/>
    <mergeCell ref="C4:D4"/>
    <mergeCell ref="B5:B6"/>
  </mergeCells>
  <conditionalFormatting sqref="C10:C34">
    <cfRule type="cellIs" priority="1" dxfId="0" operator="equal" stopIfTrue="1">
      <formula>1</formula>
    </cfRule>
    <cfRule type="cellIs" priority="2" dxfId="0" operator="equal" stopIfTrue="1">
      <formula>2</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0"/>
  <dimension ref="A1:F31"/>
  <sheetViews>
    <sheetView zoomScalePageLayoutView="0" workbookViewId="0" topLeftCell="A1">
      <selection activeCell="A17" sqref="A17"/>
    </sheetView>
  </sheetViews>
  <sheetFormatPr defaultColWidth="9.140625" defaultRowHeight="12.75"/>
  <cols>
    <col min="1" max="1" width="12.7109375" style="30" customWidth="1"/>
    <col min="2" max="3" width="16.7109375" style="30" customWidth="1"/>
    <col min="4" max="5" width="15.7109375" style="30" customWidth="1"/>
    <col min="6" max="6" width="19.140625" style="30" bestFit="1" customWidth="1"/>
    <col min="7" max="16384" width="9.140625" style="30" customWidth="1"/>
  </cols>
  <sheetData>
    <row r="1" spans="1:6" ht="50.25" customHeight="1">
      <c r="A1" s="42" t="s">
        <v>192</v>
      </c>
      <c r="B1" s="43"/>
      <c r="C1" s="43"/>
      <c r="D1" s="321" t="s">
        <v>198</v>
      </c>
      <c r="E1" s="322"/>
      <c r="F1" s="323"/>
    </row>
    <row r="2" spans="1:6" ht="20.25" customHeight="1">
      <c r="A2" s="327" t="s">
        <v>160</v>
      </c>
      <c r="B2" s="328"/>
      <c r="C2" s="328"/>
      <c r="D2" s="328"/>
      <c r="E2" s="95"/>
      <c r="F2" s="89"/>
    </row>
    <row r="3" spans="1:6" ht="12.75">
      <c r="A3" s="96"/>
      <c r="B3" s="92"/>
      <c r="C3" s="92"/>
      <c r="D3" s="92"/>
      <c r="E3" s="97" t="s">
        <v>196</v>
      </c>
      <c r="F3" s="89"/>
    </row>
    <row r="4" spans="1:6" ht="12.75">
      <c r="A4" s="139" t="s">
        <v>57</v>
      </c>
      <c r="B4" s="212" t="s">
        <v>197</v>
      </c>
      <c r="C4" s="92"/>
      <c r="D4" s="92"/>
      <c r="E4" s="97"/>
      <c r="F4" s="89"/>
    </row>
    <row r="5" spans="1:6" ht="12.75">
      <c r="A5" s="140" t="s">
        <v>58</v>
      </c>
      <c r="B5" s="141" t="str">
        <f>IF('1. Applicant Information'!B3="","Enter date at top of '1. Applicant Information' worksheet",'1. Applicant Information'!B3)</f>
        <v>Enter date at top of '1. Applicant Information' worksheet</v>
      </c>
      <c r="C5" s="92"/>
      <c r="D5" s="92"/>
      <c r="E5" s="97"/>
      <c r="F5" s="89"/>
    </row>
    <row r="6" spans="1:6" ht="12.75">
      <c r="A6" s="93"/>
      <c r="B6" s="94"/>
      <c r="C6" s="94"/>
      <c r="D6" s="94"/>
      <c r="E6" s="94"/>
      <c r="F6" s="91"/>
    </row>
    <row r="7" spans="1:6" ht="12.75">
      <c r="A7" s="44"/>
      <c r="B7" s="44"/>
      <c r="C7" s="44"/>
      <c r="D7" s="44"/>
      <c r="E7" s="44"/>
      <c r="F7" s="44"/>
    </row>
    <row r="8" spans="1:6" ht="31.5" customHeight="1">
      <c r="A8" s="84" t="s">
        <v>59</v>
      </c>
      <c r="B8" s="85"/>
      <c r="C8" s="86"/>
      <c r="D8" s="333" t="s">
        <v>181</v>
      </c>
      <c r="E8" s="334"/>
      <c r="F8" s="335"/>
    </row>
    <row r="9" spans="1:6" ht="12.75">
      <c r="A9" s="87">
        <f>IF('1. Applicant Information'!B7="","",'1. Applicant Information'!B7)</f>
      </c>
      <c r="B9" s="88"/>
      <c r="C9" s="89"/>
      <c r="D9" s="336"/>
      <c r="E9" s="337"/>
      <c r="F9" s="338"/>
    </row>
    <row r="10" spans="1:6" ht="12.75">
      <c r="A10" s="87">
        <f>IF('1. Applicant Information'!B10="","",'1. Applicant Information'!B10)</f>
      </c>
      <c r="B10" s="88"/>
      <c r="C10" s="89"/>
      <c r="D10" s="90"/>
      <c r="E10" s="92"/>
      <c r="F10" s="89"/>
    </row>
    <row r="11" spans="1:6" ht="12.75">
      <c r="A11" s="87" t="str">
        <f>IF('1. Applicant Information'!B11="",'1. Applicant Information'!B12&amp;", "&amp;'1. Applicant Information'!B13&amp;"  "&amp;'1. Applicant Information'!B14,'1. Applicant Information'!B11)</f>
        <v>,   </v>
      </c>
      <c r="B11" s="88"/>
      <c r="C11" s="89"/>
      <c r="D11" s="90" t="s">
        <v>196</v>
      </c>
      <c r="E11" s="92"/>
      <c r="F11" s="89"/>
    </row>
    <row r="12" spans="1:6" ht="12.75">
      <c r="A12" s="87">
        <f>IF(A11='1. Applicant Information'!B12&amp;", "&amp;'1. Applicant Information'!B13&amp;"  "&amp;'1. Applicant Information'!B14,"",'1. Applicant Information'!B12&amp;", "&amp;'1. Applicant Information'!B13&amp;"  "&amp;'1. Applicant Information'!B14)</f>
      </c>
      <c r="B12" s="88"/>
      <c r="C12" s="89"/>
      <c r="D12" s="90" t="s">
        <v>156</v>
      </c>
      <c r="E12" s="92"/>
      <c r="F12" s="89"/>
    </row>
    <row r="13" spans="1:6" ht="12.75">
      <c r="A13" s="329">
        <f>IF('1. Applicant Information'!B17="","","ATTN:  "&amp;('1. Applicant Information'!B17))</f>
      </c>
      <c r="B13" s="330"/>
      <c r="C13" s="89"/>
      <c r="D13" s="90" t="s">
        <v>157</v>
      </c>
      <c r="E13" s="92"/>
      <c r="F13" s="89"/>
    </row>
    <row r="14" spans="1:6" ht="12.75">
      <c r="A14" s="331"/>
      <c r="B14" s="332"/>
      <c r="C14" s="91"/>
      <c r="D14" s="196" t="s">
        <v>158</v>
      </c>
      <c r="E14" s="94"/>
      <c r="F14" s="91"/>
    </row>
    <row r="15" spans="1:6" ht="12.75">
      <c r="A15" s="44"/>
      <c r="B15" s="44"/>
      <c r="C15" s="44"/>
      <c r="D15" s="44"/>
      <c r="E15" s="44"/>
      <c r="F15" s="44"/>
    </row>
    <row r="16" spans="1:6" ht="12.75">
      <c r="A16" s="83" t="s">
        <v>60</v>
      </c>
      <c r="B16" s="83" t="s">
        <v>61</v>
      </c>
      <c r="C16" s="83" t="s">
        <v>62</v>
      </c>
      <c r="D16" s="83" t="s">
        <v>63</v>
      </c>
      <c r="E16" s="339" t="s">
        <v>64</v>
      </c>
      <c r="F16" s="340"/>
    </row>
    <row r="17" spans="1:6" ht="24">
      <c r="A17" s="82"/>
      <c r="B17" s="82"/>
      <c r="C17" s="82"/>
      <c r="D17" s="82"/>
      <c r="E17" s="78" t="s">
        <v>191</v>
      </c>
      <c r="F17" s="78" t="s">
        <v>182</v>
      </c>
    </row>
    <row r="18" spans="1:6" ht="12.75">
      <c r="A18" s="44"/>
      <c r="B18" s="44"/>
      <c r="C18" s="44"/>
      <c r="D18" s="44"/>
      <c r="E18" s="44"/>
      <c r="F18" s="44"/>
    </row>
    <row r="19" spans="1:6" ht="12.75">
      <c r="A19" s="77" t="s">
        <v>65</v>
      </c>
      <c r="B19" s="324" t="s">
        <v>66</v>
      </c>
      <c r="C19" s="324"/>
      <c r="D19" s="324"/>
      <c r="E19" s="77" t="s">
        <v>67</v>
      </c>
      <c r="F19" s="77" t="s">
        <v>68</v>
      </c>
    </row>
    <row r="20" spans="1:6" ht="15">
      <c r="A20" s="79"/>
      <c r="B20" s="325" t="s">
        <v>159</v>
      </c>
      <c r="C20" s="325"/>
      <c r="D20" s="325"/>
      <c r="E20" s="80"/>
      <c r="F20" s="81"/>
    </row>
    <row r="21" spans="1:6" ht="22.5" customHeight="1">
      <c r="A21" s="150">
        <f>IF(SUM('3. Corn Application'!F2:F2)=0,"",SUM('3. Corn Application'!F2:F2))</f>
      </c>
      <c r="B21" s="326" t="s">
        <v>152</v>
      </c>
      <c r="C21" s="326"/>
      <c r="D21" s="326"/>
      <c r="E21" s="259">
        <v>400</v>
      </c>
      <c r="F21" s="260" t="str">
        <f>IF(A21="","-",A21*E21)</f>
        <v>-</v>
      </c>
    </row>
    <row r="22" spans="1:6" ht="22.5" customHeight="1">
      <c r="A22" s="150">
        <f>IF(SUM('3. Corn Application'!G2:G2)=0,"",SUM('3. Corn Application'!G2:G2))</f>
      </c>
      <c r="B22" s="326" t="s">
        <v>153</v>
      </c>
      <c r="C22" s="326"/>
      <c r="D22" s="326"/>
      <c r="E22" s="259">
        <v>400</v>
      </c>
      <c r="F22" s="260" t="str">
        <f>IF(A22="","-",A22*E22)</f>
        <v>-</v>
      </c>
    </row>
    <row r="23" spans="1:6" ht="22.5" customHeight="1">
      <c r="A23" s="150">
        <f>IF(SUM('3. Corn Application'!H2:H2)=0,"",SUM('3. Corn Application'!H2:H2))</f>
      </c>
      <c r="B23" s="326" t="s">
        <v>154</v>
      </c>
      <c r="C23" s="326"/>
      <c r="D23" s="326"/>
      <c r="E23" s="259">
        <v>400</v>
      </c>
      <c r="F23" s="260" t="str">
        <f>IF(A23="","-",A23*E23)</f>
        <v>-</v>
      </c>
    </row>
    <row r="24" spans="1:6" ht="22.5" customHeight="1">
      <c r="A24" s="150">
        <f>IF(SUM('3b. Conventional application'!F2:F2)=0,"",SUM('3b. Conventional application'!F2:F2))</f>
      </c>
      <c r="B24" s="326" t="s">
        <v>183</v>
      </c>
      <c r="C24" s="326"/>
      <c r="D24" s="326"/>
      <c r="E24" s="259">
        <v>150</v>
      </c>
      <c r="F24" s="260" t="str">
        <f>IF(A24="","-",A24*E24)</f>
        <v>-</v>
      </c>
    </row>
    <row r="25" spans="1:6" ht="16.5" customHeight="1">
      <c r="A25" s="44"/>
      <c r="B25" s="44"/>
      <c r="C25" s="44"/>
      <c r="D25" s="44"/>
      <c r="E25" s="44"/>
      <c r="F25" s="261"/>
    </row>
    <row r="26" spans="1:6" ht="16.5" customHeight="1">
      <c r="A26" s="350"/>
      <c r="B26" s="351"/>
      <c r="C26" s="351"/>
      <c r="D26" s="351"/>
      <c r="E26" s="352"/>
      <c r="F26" s="262"/>
    </row>
    <row r="27" spans="1:6" ht="15.75">
      <c r="A27" s="171">
        <f>IF(SUM(A21:A24)=0,"",SUM(A21:A24))</f>
      </c>
      <c r="B27" s="170">
        <f>IF(A27="","",IF(A27=1,"Entry Total","Total Entries"))</f>
      </c>
      <c r="C27" s="148"/>
      <c r="D27" s="148"/>
      <c r="E27" s="172" t="s">
        <v>69</v>
      </c>
      <c r="F27" s="263" t="str">
        <f>IF(SUM(F21:F24)=0,"-",SUM(F21:F24))</f>
        <v>-</v>
      </c>
    </row>
    <row r="28" spans="1:6" ht="18" customHeight="1">
      <c r="A28" s="341"/>
      <c r="B28" s="342"/>
      <c r="C28" s="342"/>
      <c r="D28" s="342"/>
      <c r="E28" s="343"/>
      <c r="F28" s="263"/>
    </row>
    <row r="29" spans="1:6" ht="12.75">
      <c r="A29" s="344" t="s">
        <v>70</v>
      </c>
      <c r="B29" s="345"/>
      <c r="C29" s="345"/>
      <c r="D29" s="345"/>
      <c r="E29" s="346"/>
      <c r="F29" s="264" t="s">
        <v>75</v>
      </c>
    </row>
    <row r="30" spans="1:6" ht="12.75">
      <c r="A30" s="44"/>
      <c r="B30" s="44"/>
      <c r="C30" s="44"/>
      <c r="D30" s="44"/>
      <c r="E30" s="44"/>
      <c r="F30" s="44"/>
    </row>
    <row r="31" spans="1:6" ht="26.25">
      <c r="A31" s="347" t="s">
        <v>76</v>
      </c>
      <c r="B31" s="348"/>
      <c r="C31" s="348"/>
      <c r="D31" s="348"/>
      <c r="E31" s="349"/>
      <c r="F31" s="265">
        <f>SUM(F26:F29)</f>
        <v>0</v>
      </c>
    </row>
  </sheetData>
  <sheetProtection password="905B" sheet="1" selectLockedCells="1"/>
  <mergeCells count="15">
    <mergeCell ref="A28:E28"/>
    <mergeCell ref="A29:E29"/>
    <mergeCell ref="A31:E31"/>
    <mergeCell ref="B22:D22"/>
    <mergeCell ref="B23:D23"/>
    <mergeCell ref="A26:E26"/>
    <mergeCell ref="B24:D24"/>
    <mergeCell ref="D1:F1"/>
    <mergeCell ref="B19:D19"/>
    <mergeCell ref="B20:D20"/>
    <mergeCell ref="B21:D21"/>
    <mergeCell ref="A2:D2"/>
    <mergeCell ref="A13:B14"/>
    <mergeCell ref="D8:F9"/>
    <mergeCell ref="E16:F16"/>
  </mergeCells>
  <printOptions horizontalCentered="1"/>
  <pageMargins left="0.5" right="0.5" top="1" bottom="1" header="0.5" footer="0.5"/>
  <pageSetup horizontalDpi="1200" verticalDpi="1200" orientation="portrait" r:id="rId2"/>
  <headerFooter alignWithMargins="0">
    <oddHeader>&amp;CNDSU Corn Testing, Eastern ND and NW MN</oddHeader>
  </headerFooter>
  <drawing r:id="rId1"/>
</worksheet>
</file>

<file path=xl/worksheets/sheet9.xml><?xml version="1.0" encoding="utf-8"?>
<worksheet xmlns="http://schemas.openxmlformats.org/spreadsheetml/2006/main" xmlns:r="http://schemas.openxmlformats.org/officeDocument/2006/relationships">
  <sheetPr codeName="Sheet3"/>
  <dimension ref="A1:G29"/>
  <sheetViews>
    <sheetView zoomScalePageLayoutView="0" workbookViewId="0" topLeftCell="A1">
      <selection activeCell="D13" sqref="D13"/>
    </sheetView>
  </sheetViews>
  <sheetFormatPr defaultColWidth="9.140625" defaultRowHeight="12.75"/>
  <cols>
    <col min="1" max="1" width="45.8515625" style="0" customWidth="1"/>
    <col min="2" max="2" width="51.57421875" style="45" customWidth="1"/>
  </cols>
  <sheetData>
    <row r="1" spans="1:2" ht="27.75" customHeight="1">
      <c r="A1" s="353" t="s">
        <v>80</v>
      </c>
      <c r="B1" s="354"/>
    </row>
    <row r="2" spans="1:7" ht="20.25">
      <c r="A2" s="68">
        <f>IF('1. Applicant Information'!B7="","",'1. Applicant Information'!B7)</f>
      </c>
      <c r="B2" s="69"/>
      <c r="C2" s="47"/>
      <c r="D2" s="47"/>
      <c r="E2" s="47"/>
      <c r="F2" s="47"/>
      <c r="G2" s="47"/>
    </row>
    <row r="3" spans="1:7" ht="18.75">
      <c r="A3" s="72">
        <f>IF('1. Applicant Information'!B17="","",'1. Applicant Information'!B17&amp;" @ "&amp;'1. Applicant Information'!B19)</f>
      </c>
      <c r="B3" s="69"/>
      <c r="C3" s="47"/>
      <c r="D3" s="47"/>
      <c r="E3" s="47"/>
      <c r="F3" s="47"/>
      <c r="G3" s="47"/>
    </row>
    <row r="4" spans="1:7" ht="20.25">
      <c r="A4" s="68">
        <f>IF('1. Applicant Information'!B25="","",'1. Applicant Information'!B25)</f>
      </c>
      <c r="B4" s="69"/>
      <c r="C4" s="47"/>
      <c r="D4" s="47"/>
      <c r="E4" s="47"/>
      <c r="F4" s="47"/>
      <c r="G4" s="47"/>
    </row>
    <row r="5" spans="1:7" ht="20.25">
      <c r="A5" s="68" t="str">
        <f>IF('1. Applicant Information'!B26="",'1. Applicant Information'!B27&amp;", "&amp;'1. Applicant Information'!B28&amp;"  "&amp;'1. Applicant Information'!B29,'1. Applicant Information'!B26)</f>
        <v>,   </v>
      </c>
      <c r="B5" s="69"/>
      <c r="C5" s="47"/>
      <c r="D5" s="47"/>
      <c r="E5" s="47"/>
      <c r="F5" s="47"/>
      <c r="G5" s="47"/>
    </row>
    <row r="6" spans="1:7" ht="20.25">
      <c r="A6" s="68">
        <f>IF(A5='1. Applicant Information'!B27&amp;", "&amp;'1. Applicant Information'!B28&amp;"  "&amp;'1. Applicant Information'!B29,"",'1. Applicant Information'!B27&amp;", "&amp;'1. Applicant Information'!B28&amp;"  "&amp;'1. Applicant Information'!B29)</f>
      </c>
      <c r="B6" s="69"/>
      <c r="C6" s="47"/>
      <c r="D6" s="47"/>
      <c r="E6" s="47"/>
      <c r="F6" s="47"/>
      <c r="G6" s="47"/>
    </row>
    <row r="7" spans="1:7" ht="78.75" customHeight="1">
      <c r="A7" s="70"/>
      <c r="B7" s="69"/>
      <c r="C7" s="40"/>
      <c r="D7" s="40"/>
      <c r="E7" s="40"/>
      <c r="F7" s="40"/>
      <c r="G7" s="40"/>
    </row>
    <row r="8" spans="1:7" ht="18.75">
      <c r="A8" s="71"/>
      <c r="B8" s="72" t="s">
        <v>78</v>
      </c>
      <c r="C8" s="47"/>
      <c r="D8" s="47"/>
      <c r="E8" s="47"/>
      <c r="F8" s="47"/>
      <c r="G8" s="47"/>
    </row>
    <row r="9" spans="1:7" ht="12.75">
      <c r="A9" s="46"/>
      <c r="B9" s="69"/>
      <c r="C9" s="47"/>
      <c r="D9" s="47"/>
      <c r="E9" s="47"/>
      <c r="F9" s="47"/>
      <c r="G9" s="47"/>
    </row>
    <row r="10" spans="1:7" ht="25.5">
      <c r="A10" s="46"/>
      <c r="B10" s="73" t="s">
        <v>180</v>
      </c>
      <c r="C10" s="47"/>
      <c r="D10" s="47"/>
      <c r="E10" s="47"/>
      <c r="F10" s="47"/>
      <c r="G10" s="47"/>
    </row>
    <row r="11" spans="1:7" ht="25.5">
      <c r="A11" s="46"/>
      <c r="B11" s="73" t="s">
        <v>162</v>
      </c>
      <c r="C11" s="47"/>
      <c r="D11" s="47"/>
      <c r="E11" s="47"/>
      <c r="F11" s="47"/>
      <c r="G11" s="47"/>
    </row>
    <row r="12" spans="1:7" ht="25.5">
      <c r="A12" s="46"/>
      <c r="B12" s="73" t="s">
        <v>163</v>
      </c>
      <c r="C12" s="47"/>
      <c r="D12" s="47"/>
      <c r="E12" s="47"/>
      <c r="F12" s="47"/>
      <c r="G12" s="47"/>
    </row>
    <row r="13" spans="1:7" ht="25.5">
      <c r="A13" s="46"/>
      <c r="B13" s="73" t="s">
        <v>164</v>
      </c>
      <c r="C13" s="47"/>
      <c r="D13" s="47"/>
      <c r="E13" s="47"/>
      <c r="F13" s="47"/>
      <c r="G13" s="47"/>
    </row>
    <row r="14" spans="1:7" ht="25.5">
      <c r="A14" s="46"/>
      <c r="B14" s="73" t="s">
        <v>165</v>
      </c>
      <c r="C14" s="47"/>
      <c r="D14" s="47"/>
      <c r="E14" s="47"/>
      <c r="F14" s="47"/>
      <c r="G14" s="47"/>
    </row>
    <row r="15" spans="1:2" ht="12.75">
      <c r="A15" s="74"/>
      <c r="B15" s="75"/>
    </row>
    <row r="16" spans="1:2" ht="12.75">
      <c r="A16" s="74"/>
      <c r="B16" s="75"/>
    </row>
    <row r="17" spans="1:2" ht="12.75">
      <c r="A17" s="74"/>
      <c r="B17" s="75"/>
    </row>
    <row r="18" spans="1:2" ht="12.75">
      <c r="A18" s="74"/>
      <c r="B18" s="75"/>
    </row>
    <row r="19" spans="1:2" ht="12.75">
      <c r="A19" s="74"/>
      <c r="B19" s="75"/>
    </row>
    <row r="20" spans="1:2" ht="12.75">
      <c r="A20" s="74"/>
      <c r="B20" s="75"/>
    </row>
    <row r="21" spans="1:2" ht="12.75">
      <c r="A21" s="74"/>
      <c r="B21" s="75"/>
    </row>
    <row r="22" spans="1:2" ht="12.75">
      <c r="A22" s="74"/>
      <c r="B22" s="75"/>
    </row>
    <row r="23" spans="1:2" ht="12.75">
      <c r="A23" s="74"/>
      <c r="B23" s="75"/>
    </row>
    <row r="24" spans="1:2" ht="12.75">
      <c r="A24" s="74"/>
      <c r="B24" s="75"/>
    </row>
    <row r="25" spans="1:2" ht="12.75">
      <c r="A25" s="74"/>
      <c r="B25" s="75"/>
    </row>
    <row r="26" spans="1:2" ht="12.75">
      <c r="A26" s="74"/>
      <c r="B26" s="75"/>
    </row>
    <row r="27" spans="1:2" ht="12.75">
      <c r="A27" s="74"/>
      <c r="B27" s="75"/>
    </row>
    <row r="28" spans="1:2" ht="12.75">
      <c r="A28" s="74"/>
      <c r="B28" s="75"/>
    </row>
    <row r="29" spans="1:2" ht="12.75">
      <c r="A29" s="74"/>
      <c r="B29" s="75"/>
    </row>
  </sheetData>
  <sheetProtection selectLockedCells="1" selectUnlockedCells="1"/>
  <mergeCells count="1">
    <mergeCell ref="A1:B1"/>
  </mergeCells>
  <printOptions/>
  <pageMargins left="0.25" right="0.24" top="0.17" bottom="1" header="0.17"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 Jim R [ICIAD]</dc:creator>
  <cp:keywords/>
  <dc:description/>
  <cp:lastModifiedBy>Darin Eisinger</cp:lastModifiedBy>
  <cp:lastPrinted>2017-01-06T20:10:00Z</cp:lastPrinted>
  <dcterms:created xsi:type="dcterms:W3CDTF">2006-01-12T00:47:30Z</dcterms:created>
  <dcterms:modified xsi:type="dcterms:W3CDTF">2021-01-25T16:49:03Z</dcterms:modified>
  <cp:category/>
  <cp:version/>
  <cp:contentType/>
  <cp:contentStatus/>
</cp:coreProperties>
</file>