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7380" windowHeight="12330" tabRatio="901" activeTab="0"/>
  </bookViews>
  <sheets>
    <sheet name="Central" sheetId="1" r:id="rId1"/>
    <sheet name="Input" sheetId="2" r:id="rId2"/>
    <sheet name=" Alfalfa" sheetId="3" r:id="rId3"/>
    <sheet name="Alfalfa Seeding" sheetId="4" r:id="rId4"/>
    <sheet name="Corn Grain" sheetId="5" r:id="rId5"/>
    <sheet name="Corn Silage" sheetId="6" r:id="rId6"/>
    <sheet name=" Dry Beans" sheetId="7" r:id="rId7"/>
    <sheet name="Malting Barley" sheetId="8" r:id="rId8"/>
    <sheet name="Soybeans" sheetId="9" r:id="rId9"/>
    <sheet name="Spring Wheat" sheetId="10" r:id="rId10"/>
  </sheets>
  <definedNames>
    <definedName name="_xlnm.Print_Area" localSheetId="0">'Central'!$A$1:$J$57</definedName>
    <definedName name="_xlnm.Print_Area" localSheetId="1">'Input'!$A$1:$M$63</definedName>
  </definedNames>
  <calcPr fullCalcOnLoad="1" iterate="1" iterateCount="1" iterateDelta="0.001"/>
</workbook>
</file>

<file path=xl/sharedStrings.xml><?xml version="1.0" encoding="utf-8"?>
<sst xmlns="http://schemas.openxmlformats.org/spreadsheetml/2006/main" count="383" uniqueCount="120">
  <si>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</si>
  <si>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</si>
  <si>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</si>
  <si>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</si>
  <si>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</si>
  <si>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</si>
  <si>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</si>
  <si>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</si>
  <si>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</si>
  <si>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</si>
  <si>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</si>
  <si>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</si>
  <si>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</si>
  <si>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</si>
  <si>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</si>
  <si>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</si>
  <si>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</si>
  <si>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</si>
  <si>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</si>
  <si>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</si>
  <si>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</si>
  <si>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-Irrigation Depreciation</t>
  </si>
  <si>
    <t xml:space="preserve">  -Irrigation Investment</t>
  </si>
  <si>
    <t>SUM OF LISTED INDIRECT COSTS</t>
  </si>
  <si>
    <t>SUM OF ALL LISTED COSTS</t>
  </si>
  <si>
    <t>RETURN TO LABOR &amp; MANAGEMENT</t>
  </si>
  <si>
    <t xml:space="preserve">  -Direct Costs</t>
  </si>
  <si>
    <t xml:space="preserve">  -Indirect Costs</t>
  </si>
  <si>
    <t xml:space="preserve">  -Total Costs</t>
  </si>
  <si>
    <t>Per Acre</t>
  </si>
  <si>
    <t>Your</t>
  </si>
  <si>
    <t>Figures</t>
  </si>
  <si>
    <t xml:space="preserve">  -Fuel &amp; Lubrication</t>
  </si>
  <si>
    <t>CORN GRAIN</t>
  </si>
  <si>
    <t>CORN SILAGE</t>
  </si>
  <si>
    <t>SPRING WHEAT</t>
  </si>
  <si>
    <t>ALFALFA</t>
  </si>
  <si>
    <t>SOYBEANS</t>
  </si>
  <si>
    <t>MALTING BARLEY</t>
  </si>
  <si>
    <t xml:space="preserve">  -Land Charge</t>
  </si>
  <si>
    <t>Tons</t>
  </si>
  <si>
    <t>Pounds</t>
  </si>
  <si>
    <t>Bushels</t>
  </si>
  <si>
    <t>LISTED COSTS PER BUDGET UNIT:</t>
  </si>
  <si>
    <t>ALFALFA SEEDING</t>
  </si>
  <si>
    <t>Projected Budgets for Irrigated Crops</t>
  </si>
  <si>
    <t>Dwight Aakre, Farm Management Specialist</t>
  </si>
  <si>
    <t>Alfalfa</t>
  </si>
  <si>
    <t>Alfalfa Seeding</t>
  </si>
  <si>
    <t>Corn Grain</t>
  </si>
  <si>
    <t>Corn Silage</t>
  </si>
  <si>
    <t>Drybeans</t>
  </si>
  <si>
    <t>Malting Barley</t>
  </si>
  <si>
    <t>Soybeans</t>
  </si>
  <si>
    <t xml:space="preserve">Spring Wheat </t>
  </si>
  <si>
    <t>Central North Dakota</t>
  </si>
  <si>
    <t>Irrigation Investment Assumptions</t>
  </si>
  <si>
    <t>Well</t>
  </si>
  <si>
    <t>Pump, motor and electrical</t>
  </si>
  <si>
    <t>Pipe</t>
  </si>
  <si>
    <t>Irrigation Costs By Amount of Water Pumped</t>
  </si>
  <si>
    <t>Inches pumped</t>
  </si>
  <si>
    <t>kwh/hr</t>
  </si>
  <si>
    <t>$/kwh</t>
  </si>
  <si>
    <t>per acre</t>
  </si>
  <si>
    <t>Average annual interest cost</t>
  </si>
  <si>
    <t>Depreciation cost per acre</t>
  </si>
  <si>
    <t>Total ownership costs</t>
  </si>
  <si>
    <t>Repairs per hour of operation</t>
  </si>
  <si>
    <t>per hour</t>
  </si>
  <si>
    <t>total</t>
  </si>
  <si>
    <t>Delivery system @</t>
  </si>
  <si>
    <t>Total repairs</t>
  </si>
  <si>
    <t>Electricity @</t>
  </si>
  <si>
    <t>Total operating costs/acre</t>
  </si>
  <si>
    <t>Input Prices Used</t>
  </si>
  <si>
    <t>Seed</t>
  </si>
  <si>
    <t>$2.50/pound</t>
  </si>
  <si>
    <t>Barley</t>
  </si>
  <si>
    <t>Corn</t>
  </si>
  <si>
    <t>Spring Wheat</t>
  </si>
  <si>
    <t>Fertilizer</t>
  </si>
  <si>
    <t>Nitrogen</t>
  </si>
  <si>
    <t>Phosphorous</t>
  </si>
  <si>
    <t>Potassium</t>
  </si>
  <si>
    <t>Fuel</t>
  </si>
  <si>
    <t>Diesel</t>
  </si>
  <si>
    <t>Gasoline</t>
  </si>
  <si>
    <t>Machinery and irrigation equipment depreciation equals (purchase price minus disposal price) divided by years of ownership.</t>
  </si>
  <si>
    <t>Market yields are based on estimates of extension agronomists assuming use of best production management practices.</t>
  </si>
  <si>
    <t>insurance, farm utilities, farm publications, and legal fees.</t>
  </si>
  <si>
    <t>Machinery and irrigation equipment investment is calculated at 5 percent of average investment. The average investment equals</t>
  </si>
  <si>
    <t>Miscellaneous overhead expense includes machinery housing and insurance, farm liability insurance, vehicle license and</t>
  </si>
  <si>
    <t>(purchase price plus disposal price) divided by two.</t>
  </si>
  <si>
    <t>Dry Beans</t>
  </si>
  <si>
    <t>DRY BEANS</t>
  </si>
  <si>
    <t>per acre @ 5%</t>
  </si>
  <si>
    <t>Dry beans, corn &amp; small grain</t>
  </si>
  <si>
    <t>Oil/elec. motor @</t>
  </si>
  <si>
    <t>Market prices are Extension economists' estimates.</t>
  </si>
  <si>
    <t xml:space="preserve">Miscellaneous expense includes soil testing and twine. </t>
  </si>
  <si>
    <t>Land charge is based on the average dryland cash rental rate for the region.</t>
  </si>
  <si>
    <t>Excludes cost of getting power to the site.</t>
  </si>
  <si>
    <t>Center pivot</t>
  </si>
  <si>
    <t>Total investment</t>
  </si>
  <si>
    <t>Pivot acres</t>
  </si>
  <si>
    <t>Operating hours</t>
  </si>
  <si>
    <t>Power unit @</t>
  </si>
  <si>
    <t>January 2008</t>
  </si>
  <si>
    <t>$8.50/bushel</t>
  </si>
  <si>
    <t>$140/unit (80,000 kern.)</t>
  </si>
  <si>
    <t>$0.70/pound</t>
  </si>
  <si>
    <t>$32/50 lb. unit</t>
  </si>
  <si>
    <t>$9.75/bushel</t>
  </si>
  <si>
    <t>$0.45/pound</t>
  </si>
  <si>
    <t>$0.37/pound</t>
  </si>
  <si>
    <t>$0.25/pound</t>
  </si>
  <si>
    <t>$2.80/gallon</t>
  </si>
  <si>
    <t>$2.90/gallon</t>
  </si>
  <si>
    <t>Operating interest is charged at 8.0 percent annual percentage rate for six months.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</si>
</sst>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_);[Red]\(&quot;$&quot;#,##0.0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u val="single"/>
      <sz val="10"/>
      <color indexed="12"/>
      <name val="Arial"/>
      <family val="0"/>
    </font>
    <font>
      <u val="single"/>
      <sz val="10"/>
      <color indexed="36"/>
      <name val="Arial"/>
      <family val="0"/>
    </font>
    <font>
      <sz val="8"/>
      <name val="Arial"/>
      <family val="0"/>
    </font>
    <font>
      <b/>
      <sz val="9"/>
      <name val="Arial"/>
      <family val="2"/>
    </font>
    <font>
      <sz val="9"/>
      <name val="Arial"/>
      <family val="2"/>
    </font>
    <font>
      <sz val="18"/>
      <name val="Arial"/>
      <family val="2"/>
    </font>
    <font>
      <sz val="12"/>
      <name val="Arial"/>
      <family val="2"/>
    </font>
    <font>
      <sz val="9"/>
      <color indexed="12"/>
      <name val="Arial"/>
      <family val="2"/>
    </font>
    <font>
      <b/>
      <sz val="8"/>
      <name val="Arial"/>
      <family val="2"/>
    </font>
    <font>
      <u val="single"/>
      <sz val="8"/>
      <name val="Arial"/>
      <family val="2"/>
    </font>
    <font>
      <b/>
      <sz val="10"/>
      <name val="Arial"/>
      <family val="2"/>
    </font>
    <font>
      <sz val="16"/>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5">
    <xf numFmtId="0" fontId="0" fillId="0" borderId="0" xfId="0" applyAlignment="1">
      <alignment/>
    </xf>
    <xf numFmtId="2"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164" fontId="5" fillId="0" borderId="0" xfId="0" applyNumberFormat="1" applyFont="1" applyAlignment="1">
      <alignment horizontal="right"/>
    </xf>
    <xf numFmtId="8" fontId="5" fillId="0" borderId="0" xfId="0" applyNumberFormat="1" applyFont="1" applyAlignment="1">
      <alignment horizontal="right"/>
    </xf>
    <xf numFmtId="8" fontId="5" fillId="0" borderId="0" xfId="0" applyNumberFormat="1" applyFont="1" applyAlignment="1">
      <alignment/>
    </xf>
    <xf numFmtId="2" fontId="5" fillId="0" borderId="0" xfId="0" applyNumberFormat="1" applyFont="1" applyAlignment="1">
      <alignment/>
    </xf>
    <xf numFmtId="4" fontId="5" fillId="0" borderId="10" xfId="0" applyNumberFormat="1" applyFont="1" applyBorder="1" applyAlignment="1">
      <alignment/>
    </xf>
    <xf numFmtId="2" fontId="5" fillId="0" borderId="10"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Continuous"/>
    </xf>
    <xf numFmtId="0" fontId="5" fillId="0" borderId="0" xfId="0" applyFont="1" applyBorder="1" applyAlignment="1">
      <alignment horizontal="center"/>
    </xf>
    <xf numFmtId="164" fontId="5" fillId="0" borderId="0" xfId="0" applyNumberFormat="1" applyFont="1" applyBorder="1" applyAlignment="1">
      <alignment horizontal="right"/>
    </xf>
    <xf numFmtId="8" fontId="5" fillId="0" borderId="0" xfId="0" applyNumberFormat="1" applyFont="1" applyBorder="1" applyAlignment="1">
      <alignment horizontal="right"/>
    </xf>
    <xf numFmtId="8" fontId="5" fillId="0" borderId="0" xfId="0" applyNumberFormat="1" applyFont="1" applyBorder="1" applyAlignment="1">
      <alignment/>
    </xf>
    <xf numFmtId="2" fontId="5" fillId="0" borderId="0" xfId="0" applyNumberFormat="1" applyFont="1" applyBorder="1" applyAlignment="1">
      <alignment/>
    </xf>
    <xf numFmtId="0" fontId="6" fillId="0" borderId="0" xfId="0" applyFont="1" applyBorder="1" applyAlignment="1">
      <alignment horizontal="centerContinuous"/>
    </xf>
    <xf numFmtId="2" fontId="5" fillId="0" borderId="0" xfId="0" applyNumberFormat="1" applyFont="1" applyBorder="1" applyAlignment="1">
      <alignment horizontal="centerContinuous"/>
    </xf>
    <xf numFmtId="0" fontId="7" fillId="0" borderId="0" xfId="0" applyFont="1" applyBorder="1" applyAlignment="1">
      <alignment horizontal="centerContinuous"/>
    </xf>
    <xf numFmtId="2" fontId="7" fillId="0" borderId="0" xfId="0" applyNumberFormat="1" applyFont="1" applyBorder="1" applyAlignment="1">
      <alignment horizontal="centerContinuous"/>
    </xf>
    <xf numFmtId="2" fontId="5" fillId="0" borderId="0" xfId="0" applyNumberFormat="1" applyFont="1" applyBorder="1" applyAlignment="1">
      <alignment horizontal="right"/>
    </xf>
    <xf numFmtId="4" fontId="5" fillId="0" borderId="0" xfId="0" applyNumberFormat="1" applyFont="1" applyBorder="1" applyAlignment="1">
      <alignment/>
    </xf>
    <xf numFmtId="0" fontId="5" fillId="0" borderId="0" xfId="0" applyFont="1" applyBorder="1" applyAlignment="1">
      <alignment/>
    </xf>
    <xf numFmtId="0" fontId="0" fillId="0" borderId="0" xfId="0" applyAlignment="1">
      <alignment/>
    </xf>
    <xf numFmtId="0" fontId="1" fillId="0" borderId="0" xfId="53" applyFont="1" applyBorder="1" applyAlignment="1" applyProtection="1">
      <alignment/>
      <protection/>
    </xf>
    <xf numFmtId="0" fontId="8" fillId="0" borderId="0" xfId="0" applyFont="1" applyBorder="1" applyAlignment="1">
      <alignment/>
    </xf>
    <xf numFmtId="2" fontId="5" fillId="0" borderId="0" xfId="0" applyNumberFormat="1" applyFont="1" applyBorder="1" applyAlignment="1">
      <alignment/>
    </xf>
    <xf numFmtId="2" fontId="4" fillId="0" borderId="0" xfId="0" applyNumberFormat="1" applyFont="1" applyBorder="1" applyAlignment="1">
      <alignment/>
    </xf>
    <xf numFmtId="0" fontId="3" fillId="0" borderId="11" xfId="0" applyFont="1" applyBorder="1" applyAlignment="1">
      <alignment/>
    </xf>
    <xf numFmtId="0" fontId="3" fillId="0" borderId="0" xfId="0" applyFont="1" applyAlignment="1">
      <alignment/>
    </xf>
    <xf numFmtId="6" fontId="3" fillId="0" borderId="0" xfId="0" applyNumberFormat="1" applyFont="1" applyAlignment="1">
      <alignment/>
    </xf>
    <xf numFmtId="6" fontId="3" fillId="0" borderId="11" xfId="0" applyNumberFormat="1" applyFont="1" applyBorder="1" applyAlignment="1">
      <alignment/>
    </xf>
    <xf numFmtId="0" fontId="9" fillId="0" borderId="0" xfId="0" applyFont="1" applyAlignment="1">
      <alignment/>
    </xf>
    <xf numFmtId="0" fontId="3" fillId="0" borderId="12" xfId="0" applyFont="1" applyBorder="1" applyAlignment="1">
      <alignment/>
    </xf>
    <xf numFmtId="0" fontId="9" fillId="0" borderId="13" xfId="0" applyFont="1" applyBorder="1" applyAlignment="1">
      <alignment/>
    </xf>
    <xf numFmtId="0" fontId="9"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9" fillId="0" borderId="0" xfId="0" applyFont="1" applyAlignment="1">
      <alignment horizontal="right"/>
    </xf>
    <xf numFmtId="8" fontId="3" fillId="0" borderId="0" xfId="0" applyNumberFormat="1" applyFont="1" applyAlignment="1">
      <alignment/>
    </xf>
    <xf numFmtId="8" fontId="3" fillId="0" borderId="11" xfId="0" applyNumberFormat="1" applyFont="1" applyBorder="1" applyAlignment="1">
      <alignment/>
    </xf>
    <xf numFmtId="0" fontId="10" fillId="0" borderId="0" xfId="0" applyFont="1" applyAlignment="1">
      <alignment/>
    </xf>
    <xf numFmtId="0" fontId="4" fillId="0" borderId="0" xfId="0" applyFont="1" applyAlignment="1">
      <alignment horizontal="right"/>
    </xf>
    <xf numFmtId="0" fontId="4" fillId="0" borderId="0" xfId="0" applyFont="1" applyAlignment="1">
      <alignment horizontal="centerContinuous"/>
    </xf>
    <xf numFmtId="0" fontId="4" fillId="0" borderId="0" xfId="0" applyFont="1" applyAlignment="1">
      <alignment horizontal="center"/>
    </xf>
    <xf numFmtId="0" fontId="11" fillId="0" borderId="0" xfId="0" applyFont="1" applyAlignment="1">
      <alignment/>
    </xf>
    <xf numFmtId="0" fontId="4" fillId="0" borderId="11" xfId="0" applyFont="1" applyBorder="1" applyAlignment="1">
      <alignment horizontal="right"/>
    </xf>
    <xf numFmtId="0" fontId="4" fillId="0" borderId="11" xfId="0" applyFont="1" applyBorder="1" applyAlignment="1">
      <alignment horizontal="center"/>
    </xf>
    <xf numFmtId="0" fontId="6" fillId="0" borderId="0" xfId="0" applyFont="1" applyAlignment="1">
      <alignment horizontal="centerContinuous"/>
    </xf>
    <xf numFmtId="0" fontId="12" fillId="0" borderId="0" xfId="0" applyFont="1" applyAlignment="1">
      <alignment horizontal="centerContinuous"/>
    </xf>
    <xf numFmtId="2" fontId="8" fillId="0" borderId="11" xfId="0" applyNumberFormat="1" applyFont="1" applyBorder="1" applyAlignment="1" applyProtection="1">
      <alignment/>
      <protection locked="0"/>
    </xf>
    <xf numFmtId="2" fontId="8" fillId="0" borderId="13" xfId="0" applyNumberFormat="1" applyFont="1" applyBorder="1" applyAlignment="1" applyProtection="1">
      <alignment/>
      <protection locked="0"/>
    </xf>
    <xf numFmtId="2" fontId="8" fillId="0" borderId="10" xfId="0" applyNumberFormat="1" applyFont="1" applyBorder="1" applyAlignment="1" applyProtection="1">
      <alignment/>
      <protection locked="0"/>
    </xf>
    <xf numFmtId="0" fontId="12" fillId="0" borderId="0" xfId="0" applyFont="1" applyBorder="1" applyAlignment="1">
      <alignment horizontal="centerContinuous"/>
    </xf>
    <xf numFmtId="2" fontId="5" fillId="0" borderId="0" xfId="0" applyNumberFormat="1" applyFont="1" applyAlignment="1">
      <alignment/>
    </xf>
    <xf numFmtId="2" fontId="8" fillId="0" borderId="13" xfId="0" applyNumberFormat="1" applyFont="1" applyBorder="1" applyAlignment="1" applyProtection="1">
      <alignment/>
      <protection locked="0"/>
    </xf>
    <xf numFmtId="2" fontId="8" fillId="0" borderId="11" xfId="0" applyNumberFormat="1" applyFont="1" applyBorder="1" applyAlignment="1" applyProtection="1">
      <alignment/>
      <protection locked="0"/>
    </xf>
    <xf numFmtId="2" fontId="8" fillId="0" borderId="10" xfId="0" applyNumberFormat="1" applyFont="1" applyBorder="1" applyAlignment="1" applyProtection="1">
      <alignment/>
      <protection locked="0"/>
    </xf>
    <xf numFmtId="0" fontId="12" fillId="0" borderId="0" xfId="0" applyFont="1" applyBorder="1" applyAlignment="1" applyProtection="1">
      <alignment horizontal="centerContinuous"/>
      <protection locked="0"/>
    </xf>
    <xf numFmtId="0" fontId="12" fillId="0" borderId="0" xfId="0" applyFont="1" applyAlignment="1" applyProtection="1">
      <alignment horizontal="centerContinuous"/>
      <protection locked="0"/>
    </xf>
    <xf numFmtId="0" fontId="13" fillId="0" borderId="0" xfId="0" applyFont="1" applyAlignment="1">
      <alignment horizontal="centerContinuous"/>
    </xf>
    <xf numFmtId="0" fontId="13" fillId="0" borderId="0" xfId="0" applyFont="1" applyAlignment="1" applyProtection="1">
      <alignment horizontal="centerContinuous"/>
      <protection locked="0"/>
    </xf>
    <xf numFmtId="2" fontId="1" fillId="0" borderId="0" xfId="53" applyNumberFormat="1" applyBorder="1" applyAlignment="1" applyProtection="1">
      <alignment/>
      <protection/>
    </xf>
    <xf numFmtId="0" fontId="1" fillId="0" borderId="0" xfId="53" applyBorder="1" applyAlignment="1" applyProtection="1">
      <alignment/>
      <protection/>
    </xf>
    <xf numFmtId="0" fontId="1" fillId="0" borderId="0" xfId="53" applyBorder="1" applyAlignment="1" applyProtection="1">
      <alignment horizontal="right"/>
      <protection/>
    </xf>
    <xf numFmtId="0" fontId="11" fillId="0" borderId="0" xfId="0" applyFont="1" applyBorder="1" applyAlignment="1">
      <alignment/>
    </xf>
    <xf numFmtId="0" fontId="11" fillId="0" borderId="11" xfId="0" applyFont="1" applyBorder="1" applyAlignment="1">
      <alignment/>
    </xf>
    <xf numFmtId="0" fontId="1" fillId="0" borderId="0" xfId="53" applyAlignment="1" applyProtection="1">
      <alignment/>
      <protection/>
    </xf>
    <xf numFmtId="49" fontId="5" fillId="0" borderId="0" xfId="0" applyNumberFormat="1" applyFont="1" applyBorder="1" applyAlignment="1">
      <alignment horizontal="right"/>
    </xf>
    <xf numFmtId="0" fontId="9"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9</xdr:col>
      <xdr:colOff>609600</xdr:colOff>
      <xdr:row>12</xdr:row>
      <xdr:rowOff>123825</xdr:rowOff>
    </xdr:to>
    <xdr:pic>
      <xdr:nvPicPr>
        <xdr:cNvPr id="1" name="Picture 1" descr="Farm Management Planning Guide header"/>
        <xdr:cNvPicPr preferRelativeResize="1">
          <a:picLocks noChangeAspect="1"/>
        </xdr:cNvPicPr>
      </xdr:nvPicPr>
      <xdr:blipFill>
        <a:blip r:embed="rId1"/>
        <a:stretch>
          <a:fillRect/>
        </a:stretch>
      </xdr:blipFill>
      <xdr:spPr>
        <a:xfrm>
          <a:off x="76200" y="66675"/>
          <a:ext cx="6362700" cy="2000250"/>
        </a:xfrm>
        <a:prstGeom prst="rect">
          <a:avLst/>
        </a:prstGeom>
        <a:noFill/>
        <a:ln w="9525" cmpd="sng">
          <a:noFill/>
        </a:ln>
      </xdr:spPr>
    </xdr:pic>
    <xdr:clientData/>
  </xdr:twoCellAnchor>
  <xdr:twoCellAnchor>
    <xdr:from>
      <xdr:col>0</xdr:col>
      <xdr:colOff>28575</xdr:colOff>
      <xdr:row>31</xdr:row>
      <xdr:rowOff>95250</xdr:rowOff>
    </xdr:from>
    <xdr:to>
      <xdr:col>9</xdr:col>
      <xdr:colOff>552450</xdr:colOff>
      <xdr:row>50</xdr:row>
      <xdr:rowOff>76200</xdr:rowOff>
    </xdr:to>
    <xdr:sp>
      <xdr:nvSpPr>
        <xdr:cNvPr id="2" name="Text Box 2"/>
        <xdr:cNvSpPr txBox="1">
          <a:spLocks noChangeArrowheads="1"/>
        </xdr:cNvSpPr>
      </xdr:nvSpPr>
      <xdr:spPr>
        <a:xfrm>
          <a:off x="28575" y="5410200"/>
          <a:ext cx="6353175" cy="3057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r>
            <a:rPr lang="en-US" cap="none" sz="1000" b="0" i="0" u="none" baseline="0">
              <a:solidFill>
                <a:srgbClr val="000000"/>
              </a:solidFill>
              <a:latin typeface="Arial"/>
              <a:ea typeface="Arial"/>
              <a:cs typeface="Arial"/>
            </a:rPr>
            <a:t>        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
</a:t>
          </a:r>
          <a:r>
            <a:rPr lang="en-US" cap="none" sz="1000" b="0" i="0" u="none" baseline="0">
              <a:solidFill>
                <a:srgbClr val="000000"/>
              </a:solidFill>
              <a:latin typeface="Arial"/>
              <a:ea typeface="Arial"/>
              <a:cs typeface="Arial"/>
            </a:rPr>
            <a:t>        Farm program payments (direct and counter-cyclical payments) are not included in this budget. These payments are tied to historic farm program base acres and payment yields, not to the current crop produced. They are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at or above loan for all program crops in these budgets.
</a:t>
          </a:r>
          <a:r>
            <a:rPr lang="en-US" cap="none" sz="1000" b="0" i="0" u="none" baseline="0">
              <a:solidFill>
                <a:srgbClr val="000000"/>
              </a:solidFill>
              <a:latin typeface="Arial"/>
              <a:ea typeface="Arial"/>
              <a:cs typeface="Arial"/>
            </a:rPr>
            <a:t>        Electricity rates used for irrigation reflect off-peak or controlled electric rates plus demand and other charges for all crops.
</a:t>
          </a:r>
        </a:p>
      </xdr:txBody>
    </xdr:sp>
    <xdr:clientData/>
  </xdr:twoCellAnchor>
  <xdr:twoCellAnchor editAs="oneCell">
    <xdr:from>
      <xdr:col>3</xdr:col>
      <xdr:colOff>561975</xdr:colOff>
      <xdr:row>51</xdr:row>
      <xdr:rowOff>114300</xdr:rowOff>
    </xdr:from>
    <xdr:to>
      <xdr:col>5</xdr:col>
      <xdr:colOff>600075</xdr:colOff>
      <xdr:row>56</xdr:row>
      <xdr:rowOff>9525</xdr:rowOff>
    </xdr:to>
    <xdr:pic>
      <xdr:nvPicPr>
        <xdr:cNvPr id="3" name="Picture 3" descr="Extension logo w text 8-04"/>
        <xdr:cNvPicPr preferRelativeResize="1">
          <a:picLocks noChangeAspect="1"/>
        </xdr:cNvPicPr>
      </xdr:nvPicPr>
      <xdr:blipFill>
        <a:blip r:embed="rId2"/>
        <a:stretch>
          <a:fillRect/>
        </a:stretch>
      </xdr:blipFill>
      <xdr:spPr>
        <a:xfrm>
          <a:off x="2505075" y="8667750"/>
          <a:ext cx="1333500" cy="666750"/>
        </a:xfrm>
        <a:prstGeom prst="rect">
          <a:avLst/>
        </a:prstGeom>
        <a:noFill/>
        <a:ln w="9525" cmpd="sng">
          <a:noFill/>
        </a:ln>
      </xdr:spPr>
    </xdr:pic>
    <xdr:clientData/>
  </xdr:twoCellAnchor>
  <xdr:twoCellAnchor editAs="oneCell">
    <xdr:from>
      <xdr:col>3</xdr:col>
      <xdr:colOff>123825</xdr:colOff>
      <xdr:row>18</xdr:row>
      <xdr:rowOff>142875</xdr:rowOff>
    </xdr:from>
    <xdr:to>
      <xdr:col>6</xdr:col>
      <xdr:colOff>485775</xdr:colOff>
      <xdr:row>28</xdr:row>
      <xdr:rowOff>0</xdr:rowOff>
    </xdr:to>
    <xdr:pic>
      <xdr:nvPicPr>
        <xdr:cNvPr id="4" name="Picture 7" descr="Irr Bud central map"/>
        <xdr:cNvPicPr preferRelativeResize="1">
          <a:picLocks noChangeAspect="1"/>
        </xdr:cNvPicPr>
      </xdr:nvPicPr>
      <xdr:blipFill>
        <a:blip r:embed="rId3"/>
        <a:srcRect t="8000" b="6666"/>
        <a:stretch>
          <a:fillRect/>
        </a:stretch>
      </xdr:blipFill>
      <xdr:spPr>
        <a:xfrm>
          <a:off x="2066925" y="3352800"/>
          <a:ext cx="2305050"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A59" sqref="A59"/>
    </sheetView>
  </sheetViews>
  <sheetFormatPr defaultColWidth="9.140625" defaultRowHeight="12.75"/>
  <cols>
    <col min="1" max="10" width="9.7109375" style="3" customWidth="1"/>
  </cols>
  <sheetData>
    <row r="1" spans="1:10" ht="12.75">
      <c r="A1" s="11"/>
      <c r="B1" s="12"/>
      <c r="C1" s="12"/>
      <c r="D1" s="12"/>
      <c r="E1" s="11"/>
      <c r="F1" s="12"/>
      <c r="G1" s="12"/>
      <c r="H1" s="12"/>
      <c r="I1" s="11"/>
      <c r="J1" s="12"/>
    </row>
    <row r="2" spans="1:10" ht="12.75">
      <c r="A2" s="13"/>
      <c r="B2" s="14"/>
      <c r="C2" s="15"/>
      <c r="D2" s="16"/>
      <c r="E2" s="13"/>
      <c r="F2" s="14"/>
      <c r="G2" s="15"/>
      <c r="H2" s="16"/>
      <c r="I2" s="13"/>
      <c r="J2" s="14"/>
    </row>
    <row r="3" spans="1:10" ht="12.75">
      <c r="A3" s="13"/>
      <c r="B3" s="14"/>
      <c r="C3" s="13"/>
      <c r="D3" s="16"/>
      <c r="E3" s="13"/>
      <c r="F3" s="14"/>
      <c r="G3" s="13"/>
      <c r="H3" s="16"/>
      <c r="I3" s="13"/>
      <c r="J3" s="14"/>
    </row>
    <row r="4" spans="1:10" ht="12.75">
      <c r="A4" s="13"/>
      <c r="B4" s="17"/>
      <c r="C4" s="13"/>
      <c r="D4" s="13"/>
      <c r="E4" s="13"/>
      <c r="F4" s="17"/>
      <c r="G4" s="13"/>
      <c r="H4" s="13"/>
      <c r="I4" s="13"/>
      <c r="J4" s="17"/>
    </row>
    <row r="5" spans="1:10" ht="12.75">
      <c r="A5" s="13"/>
      <c r="B5" s="18"/>
      <c r="C5" s="13"/>
      <c r="D5" s="13"/>
      <c r="E5" s="13"/>
      <c r="F5" s="19"/>
      <c r="G5" s="13"/>
      <c r="H5" s="13"/>
      <c r="I5" s="13"/>
      <c r="J5" s="18"/>
    </row>
    <row r="6" spans="1:10" ht="12.75">
      <c r="A6" s="13"/>
      <c r="B6" s="16"/>
      <c r="C6" s="13"/>
      <c r="D6" s="13"/>
      <c r="E6" s="13"/>
      <c r="F6" s="16"/>
      <c r="G6" s="13"/>
      <c r="H6" s="13"/>
      <c r="I6" s="13"/>
      <c r="J6" s="16"/>
    </row>
    <row r="7" spans="1:10" ht="12.75">
      <c r="A7" s="13"/>
      <c r="B7" s="16"/>
      <c r="C7" s="13"/>
      <c r="D7" s="13"/>
      <c r="E7" s="13"/>
      <c r="F7" s="16"/>
      <c r="G7" s="13"/>
      <c r="H7" s="13"/>
      <c r="I7" s="13"/>
      <c r="J7" s="16"/>
    </row>
    <row r="8" spans="1:10" ht="12.75">
      <c r="A8" s="13"/>
      <c r="B8" s="20"/>
      <c r="C8" s="13"/>
      <c r="D8" s="13"/>
      <c r="E8" s="13"/>
      <c r="F8" s="20"/>
      <c r="G8" s="13"/>
      <c r="H8" s="13"/>
      <c r="I8" s="13"/>
      <c r="J8" s="20"/>
    </row>
    <row r="9" spans="1:10" ht="12.75">
      <c r="A9" s="13"/>
      <c r="B9" s="20"/>
      <c r="C9" s="13"/>
      <c r="D9" s="13"/>
      <c r="E9" s="13"/>
      <c r="F9" s="20"/>
      <c r="G9" s="13"/>
      <c r="H9" s="13"/>
      <c r="I9" s="13"/>
      <c r="J9" s="20"/>
    </row>
    <row r="10" spans="1:10" ht="12.75">
      <c r="A10" s="13"/>
      <c r="B10" s="20"/>
      <c r="C10" s="13"/>
      <c r="D10" s="13"/>
      <c r="E10" s="13"/>
      <c r="F10" s="20"/>
      <c r="G10" s="13"/>
      <c r="H10" s="13"/>
      <c r="I10" s="13"/>
      <c r="J10" s="20"/>
    </row>
    <row r="11" spans="1:10" ht="12.75">
      <c r="A11" s="13"/>
      <c r="B11" s="20"/>
      <c r="C11" s="13"/>
      <c r="D11" s="13"/>
      <c r="E11" s="13"/>
      <c r="F11" s="20"/>
      <c r="G11" s="13"/>
      <c r="H11" s="13"/>
      <c r="I11" s="13"/>
      <c r="J11" s="20"/>
    </row>
    <row r="12" spans="1:10" ht="12.75">
      <c r="A12" s="13"/>
      <c r="B12" s="20"/>
      <c r="C12" s="13"/>
      <c r="D12" s="13"/>
      <c r="E12" s="13"/>
      <c r="F12" s="20"/>
      <c r="G12" s="13"/>
      <c r="H12" s="13"/>
      <c r="I12" s="13"/>
      <c r="J12" s="20"/>
    </row>
    <row r="13" spans="1:10" ht="12.75">
      <c r="A13" s="13"/>
      <c r="B13" s="20"/>
      <c r="C13" s="13"/>
      <c r="D13" s="13"/>
      <c r="E13" s="13"/>
      <c r="F13" s="20"/>
      <c r="G13" s="13"/>
      <c r="H13" s="13"/>
      <c r="I13" s="13"/>
      <c r="J13" s="73" t="s">
        <v>108</v>
      </c>
    </row>
    <row r="14" spans="1:9" ht="12.75">
      <c r="A14" s="13"/>
      <c r="B14" s="20"/>
      <c r="C14" s="13"/>
      <c r="D14" s="13"/>
      <c r="E14" s="13"/>
      <c r="F14" s="20"/>
      <c r="G14" s="13"/>
      <c r="H14" s="13"/>
      <c r="I14" s="13"/>
    </row>
    <row r="15" spans="1:10" ht="23.25">
      <c r="A15" s="21" t="s">
        <v>45</v>
      </c>
      <c r="B15" s="22"/>
      <c r="C15" s="15"/>
      <c r="D15" s="15"/>
      <c r="E15" s="15"/>
      <c r="F15" s="22"/>
      <c r="G15" s="15"/>
      <c r="H15" s="15"/>
      <c r="I15" s="15"/>
      <c r="J15" s="22"/>
    </row>
    <row r="16" spans="1:10" ht="23.25">
      <c r="A16" s="21" t="s">
        <v>55</v>
      </c>
      <c r="B16" s="22"/>
      <c r="C16" s="15"/>
      <c r="D16" s="15"/>
      <c r="E16" s="15"/>
      <c r="F16" s="22"/>
      <c r="G16" s="15"/>
      <c r="H16" s="15"/>
      <c r="I16" s="15"/>
      <c r="J16" s="22"/>
    </row>
    <row r="17" spans="1:10" ht="12.75">
      <c r="A17" s="15"/>
      <c r="B17" s="22"/>
      <c r="C17" s="15"/>
      <c r="D17" s="15"/>
      <c r="E17" s="15"/>
      <c r="F17" s="22"/>
      <c r="G17" s="15"/>
      <c r="H17" s="15"/>
      <c r="I17" s="15"/>
      <c r="J17" s="22"/>
    </row>
    <row r="18" spans="1:10" ht="15">
      <c r="A18" s="23" t="s">
        <v>46</v>
      </c>
      <c r="B18" s="24"/>
      <c r="C18" s="23"/>
      <c r="D18" s="23"/>
      <c r="E18" s="23"/>
      <c r="F18" s="24"/>
      <c r="G18" s="23"/>
      <c r="H18" s="23"/>
      <c r="I18" s="23"/>
      <c r="J18" s="24"/>
    </row>
    <row r="19" spans="1:10" ht="12.75">
      <c r="A19" s="13"/>
      <c r="B19" s="25"/>
      <c r="C19" s="13"/>
      <c r="D19" s="13"/>
      <c r="E19" s="13"/>
      <c r="F19" s="25"/>
      <c r="G19" s="13"/>
      <c r="H19" s="13"/>
      <c r="I19" s="13"/>
      <c r="J19" s="25"/>
    </row>
    <row r="20" spans="1:10" ht="12.75">
      <c r="A20" s="13"/>
      <c r="B20" s="20"/>
      <c r="C20" s="13"/>
      <c r="D20" s="13"/>
      <c r="E20" s="13"/>
      <c r="F20" s="20"/>
      <c r="G20" s="13"/>
      <c r="H20" s="13"/>
      <c r="I20" s="13"/>
      <c r="J20" s="20"/>
    </row>
    <row r="21" spans="1:10" ht="12.75">
      <c r="A21" s="13"/>
      <c r="B21" s="26"/>
      <c r="C21" s="13"/>
      <c r="D21" s="13"/>
      <c r="E21" s="13"/>
      <c r="F21" s="26"/>
      <c r="G21" s="13"/>
      <c r="H21" s="13"/>
      <c r="I21" s="13"/>
      <c r="J21" s="26"/>
    </row>
    <row r="22" spans="1:10" ht="12.75">
      <c r="A22" s="13"/>
      <c r="B22" s="20"/>
      <c r="C22" s="13"/>
      <c r="D22" s="13"/>
      <c r="E22" s="13"/>
      <c r="F22" s="20"/>
      <c r="G22" s="13"/>
      <c r="H22" s="13"/>
      <c r="I22" s="13"/>
      <c r="J22" s="20"/>
    </row>
    <row r="23" spans="1:10" ht="12.75">
      <c r="A23" s="13"/>
      <c r="B23" s="20"/>
      <c r="C23" s="13"/>
      <c r="D23" s="13"/>
      <c r="E23" s="13"/>
      <c r="F23" s="20"/>
      <c r="G23" s="13"/>
      <c r="H23" s="13"/>
      <c r="I23" s="13"/>
      <c r="J23" s="20"/>
    </row>
    <row r="24" spans="1:10" ht="12.75">
      <c r="A24" s="13"/>
      <c r="B24" s="20"/>
      <c r="C24" s="13"/>
      <c r="D24" s="13"/>
      <c r="E24" s="13"/>
      <c r="F24" s="20"/>
      <c r="G24" s="13"/>
      <c r="H24" s="13"/>
      <c r="I24" s="13"/>
      <c r="J24" s="20"/>
    </row>
    <row r="25" spans="1:10" ht="12.75">
      <c r="A25" s="13"/>
      <c r="B25" s="20"/>
      <c r="C25" s="13"/>
      <c r="D25" s="13"/>
      <c r="E25" s="13"/>
      <c r="F25" s="20"/>
      <c r="G25" s="13"/>
      <c r="H25" s="13"/>
      <c r="I25" s="13"/>
      <c r="J25" s="20"/>
    </row>
    <row r="26" spans="1:10" ht="12.75">
      <c r="A26" s="13"/>
      <c r="B26" s="20"/>
      <c r="C26" s="13"/>
      <c r="D26" s="13"/>
      <c r="E26" s="13"/>
      <c r="F26" s="20"/>
      <c r="G26" s="13"/>
      <c r="H26" s="13"/>
      <c r="I26" s="13"/>
      <c r="J26" s="20"/>
    </row>
    <row r="27" spans="1:10" ht="12.75">
      <c r="A27" s="13"/>
      <c r="B27" s="20"/>
      <c r="C27" s="13"/>
      <c r="D27" s="13"/>
      <c r="E27" s="13"/>
      <c r="F27" s="20"/>
      <c r="G27" s="13"/>
      <c r="H27" s="13"/>
      <c r="I27" s="13"/>
      <c r="J27" s="20"/>
    </row>
    <row r="28" spans="1:10" ht="12.75">
      <c r="A28" s="13"/>
      <c r="B28" s="20"/>
      <c r="C28" s="13"/>
      <c r="D28" s="13"/>
      <c r="E28" s="13"/>
      <c r="F28" s="20"/>
      <c r="G28" s="13"/>
      <c r="H28" s="13"/>
      <c r="I28" s="13"/>
      <c r="J28" s="20"/>
    </row>
    <row r="29" spans="1:10" ht="12.75">
      <c r="A29" s="13"/>
      <c r="B29" s="20"/>
      <c r="C29" s="13"/>
      <c r="D29" s="13"/>
      <c r="E29" s="13"/>
      <c r="F29" s="20"/>
      <c r="G29" s="13"/>
      <c r="H29" s="13"/>
      <c r="I29" s="13"/>
      <c r="J29" s="20"/>
    </row>
    <row r="30" spans="1:10" ht="12.75">
      <c r="A30" s="27"/>
      <c r="B30" s="67" t="s">
        <v>47</v>
      </c>
      <c r="C30" s="28"/>
      <c r="D30" s="29" t="s">
        <v>48</v>
      </c>
      <c r="E30" s="30"/>
      <c r="F30" s="67" t="s">
        <v>49</v>
      </c>
      <c r="G30" s="30"/>
      <c r="H30" s="68" t="s">
        <v>50</v>
      </c>
      <c r="I30" s="30"/>
      <c r="J30" s="31"/>
    </row>
    <row r="31" spans="1:8" ht="12.75">
      <c r="A31" s="27"/>
      <c r="B31" s="72" t="s">
        <v>94</v>
      </c>
      <c r="C31" s="30"/>
      <c r="D31" s="68" t="s">
        <v>52</v>
      </c>
      <c r="F31" s="68" t="s">
        <v>53</v>
      </c>
      <c r="H31" s="69" t="s">
        <v>54</v>
      </c>
    </row>
    <row r="32" spans="1:10" ht="12.75">
      <c r="A32" s="13"/>
      <c r="B32" s="20"/>
      <c r="C32" s="13"/>
      <c r="D32" s="13"/>
      <c r="E32" s="13"/>
      <c r="F32" s="20"/>
      <c r="G32" s="13"/>
      <c r="H32" s="13"/>
      <c r="I32" s="13"/>
      <c r="J32" s="20"/>
    </row>
    <row r="33" spans="1:10" ht="12.75">
      <c r="A33" s="13"/>
      <c r="B33" s="20"/>
      <c r="C33" s="13"/>
      <c r="D33" s="13"/>
      <c r="E33" s="13"/>
      <c r="F33" s="20"/>
      <c r="G33" s="13"/>
      <c r="H33" s="13"/>
      <c r="I33" s="13"/>
      <c r="J33" s="20"/>
    </row>
    <row r="34" spans="1:10" ht="12.75">
      <c r="A34" s="13"/>
      <c r="B34" s="20"/>
      <c r="C34" s="13"/>
      <c r="D34" s="13"/>
      <c r="E34" s="13"/>
      <c r="F34" s="20"/>
      <c r="G34" s="13"/>
      <c r="H34" s="13"/>
      <c r="I34" s="13"/>
      <c r="J34" s="20"/>
    </row>
    <row r="35" spans="1:10" ht="12.75">
      <c r="A35" s="13"/>
      <c r="B35" s="20"/>
      <c r="C35" s="13"/>
      <c r="D35" s="13"/>
      <c r="E35" s="13"/>
      <c r="F35" s="20"/>
      <c r="G35" s="13"/>
      <c r="H35" s="13"/>
      <c r="I35" s="13"/>
      <c r="J35" s="20"/>
    </row>
    <row r="36" spans="1:10" ht="12.75">
      <c r="A36" s="13"/>
      <c r="B36" s="20"/>
      <c r="C36" s="13"/>
      <c r="D36" s="13"/>
      <c r="E36" s="13"/>
      <c r="F36" s="20"/>
      <c r="G36" s="13"/>
      <c r="H36" s="13"/>
      <c r="I36" s="13"/>
      <c r="J36" s="20"/>
    </row>
    <row r="37" spans="1:10" ht="12.75">
      <c r="A37" s="13"/>
      <c r="B37" s="20"/>
      <c r="C37" s="13"/>
      <c r="D37" s="13"/>
      <c r="E37" s="13"/>
      <c r="F37" s="20"/>
      <c r="G37" s="13"/>
      <c r="H37" s="13"/>
      <c r="I37" s="13"/>
      <c r="J37" s="20"/>
    </row>
    <row r="38" spans="1:10" ht="12.75">
      <c r="A38" s="13"/>
      <c r="B38" s="20"/>
      <c r="C38" s="13"/>
      <c r="D38" s="13"/>
      <c r="E38" s="13"/>
      <c r="F38" s="20"/>
      <c r="G38" s="13"/>
      <c r="H38" s="13"/>
      <c r="I38" s="13"/>
      <c r="J38" s="20"/>
    </row>
    <row r="39" spans="1:10" ht="12.75">
      <c r="A39" s="11"/>
      <c r="B39" s="32"/>
      <c r="C39" s="11"/>
      <c r="D39" s="11"/>
      <c r="E39" s="11"/>
      <c r="F39" s="32"/>
      <c r="G39" s="11"/>
      <c r="H39" s="11"/>
      <c r="I39" s="11"/>
      <c r="J39" s="32"/>
    </row>
    <row r="40" spans="1:10" ht="12.75">
      <c r="A40" s="13"/>
      <c r="B40" s="20"/>
      <c r="C40" s="13"/>
      <c r="D40" s="13"/>
      <c r="E40" s="13"/>
      <c r="F40" s="20"/>
      <c r="G40" s="13"/>
      <c r="H40" s="13"/>
      <c r="I40" s="13"/>
      <c r="J40" s="20"/>
    </row>
    <row r="41" spans="1:10" ht="12.75">
      <c r="A41" s="13"/>
      <c r="B41" s="20"/>
      <c r="C41" s="13"/>
      <c r="D41" s="13"/>
      <c r="E41" s="13"/>
      <c r="F41" s="20"/>
      <c r="G41" s="13"/>
      <c r="H41" s="13"/>
      <c r="I41" s="13"/>
      <c r="J41" s="20"/>
    </row>
    <row r="42" spans="1:10" ht="12.75">
      <c r="A42" s="13"/>
      <c r="B42" s="20"/>
      <c r="C42" s="13"/>
      <c r="D42" s="13"/>
      <c r="E42" s="13"/>
      <c r="F42" s="20"/>
      <c r="G42" s="13"/>
      <c r="H42" s="13"/>
      <c r="I42" s="13"/>
      <c r="J42" s="20"/>
    </row>
    <row r="43" spans="1:10" ht="12.75">
      <c r="A43" s="13"/>
      <c r="B43" s="20"/>
      <c r="C43" s="13"/>
      <c r="D43" s="13"/>
      <c r="E43" s="13"/>
      <c r="F43" s="20"/>
      <c r="G43" s="13"/>
      <c r="H43" s="13"/>
      <c r="I43" s="13"/>
      <c r="J43" s="20"/>
    </row>
    <row r="44" spans="1:10" ht="12.75">
      <c r="A44" s="13"/>
      <c r="B44" s="20"/>
      <c r="C44" s="13"/>
      <c r="D44" s="13"/>
      <c r="E44" s="13"/>
      <c r="F44" s="20"/>
      <c r="G44" s="13"/>
      <c r="H44" s="13"/>
      <c r="I44" s="13"/>
      <c r="J44" s="20"/>
    </row>
    <row r="45" spans="1:10" ht="12.75">
      <c r="A45" s="13"/>
      <c r="B45" s="13"/>
      <c r="C45" s="13"/>
      <c r="D45" s="13"/>
      <c r="E45" s="13"/>
      <c r="F45" s="13"/>
      <c r="G45" s="13"/>
      <c r="H45" s="13"/>
      <c r="I45" s="13"/>
      <c r="J45" s="13"/>
    </row>
    <row r="53" ht="12"/>
    <row r="54" ht="12"/>
    <row r="55" ht="12"/>
    <row r="56" ht="12"/>
  </sheetData>
  <sheetProtection sheet="1" objects="1" scenarios="1"/>
  <hyperlinks>
    <hyperlink ref="D30" location="'Alfalfa Seeding'!A1" display="Alfalfa Seeding"/>
    <hyperlink ref="B30" location="' Alfalfa'!A1" display="Alfalfa"/>
    <hyperlink ref="F30" location="'Corn Grain'!A1" display="Corn Grain"/>
    <hyperlink ref="H30" location="'Corn Silage'!A1" display="Corn Silage"/>
    <hyperlink ref="D31" location="'Malting Barley'!A1" display="Malting Barley"/>
    <hyperlink ref="F31" location="Soybeans!A1" display="Soybeans"/>
    <hyperlink ref="H31" location="'Spring Wheat'!A1" display="Spring Wheat "/>
    <hyperlink ref="B31" location="' Dry Beans'!A1" display="Dry Beans"/>
  </hyperlinks>
  <printOptions horizontalCentered="1"/>
  <pageMargins left="0.5" right="0.5" top="0.5" bottom="0.25"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65" t="s">
        <v>35</v>
      </c>
      <c r="B1" s="12"/>
      <c r="C1" s="12"/>
      <c r="D1" s="12"/>
    </row>
    <row r="2" spans="1:4" ht="12.75">
      <c r="A2" s="2"/>
      <c r="B2" s="12"/>
      <c r="C2" s="12"/>
      <c r="D2" s="12"/>
    </row>
    <row r="3" spans="1:4" s="50" customFormat="1" ht="12.75">
      <c r="A3" s="2"/>
      <c r="B3" s="47" t="s">
        <v>42</v>
      </c>
      <c r="C3" s="2"/>
      <c r="D3" s="49" t="s">
        <v>30</v>
      </c>
    </row>
    <row r="4" spans="1:4" s="50" customFormat="1" ht="12.75">
      <c r="A4" s="2"/>
      <c r="B4" s="51" t="s">
        <v>29</v>
      </c>
      <c r="C4" s="2"/>
      <c r="D4" s="52" t="s">
        <v>31</v>
      </c>
    </row>
    <row r="5" spans="1:4" ht="12.75">
      <c r="A5" s="3" t="s">
        <v>0</v>
      </c>
      <c r="B5" s="5">
        <v>70</v>
      </c>
      <c r="D5" s="60">
        <v>0</v>
      </c>
    </row>
    <row r="6" spans="1:4" ht="12.75">
      <c r="A6" s="3" t="s">
        <v>1</v>
      </c>
      <c r="B6" s="6">
        <v>6</v>
      </c>
      <c r="D6" s="60">
        <v>0</v>
      </c>
    </row>
    <row r="7" spans="2:4" ht="12.75">
      <c r="B7" s="4"/>
      <c r="D7" s="59"/>
    </row>
    <row r="8" spans="2:4" ht="12.75">
      <c r="B8" s="4"/>
      <c r="D8" s="59"/>
    </row>
    <row r="9" spans="1:4" ht="12.75">
      <c r="A9" s="3" t="s">
        <v>2</v>
      </c>
      <c r="B9" s="8">
        <f>B5*B6</f>
        <v>420</v>
      </c>
      <c r="C9" s="8"/>
      <c r="D9" s="8">
        <f>D5*D6</f>
        <v>0</v>
      </c>
    </row>
    <row r="10" spans="2:4" ht="12.75">
      <c r="B10" s="8"/>
      <c r="D10" s="59"/>
    </row>
    <row r="11" spans="1:4" ht="12.75">
      <c r="A11" s="3" t="s">
        <v>3</v>
      </c>
      <c r="B11" s="8"/>
      <c r="D11" s="59"/>
    </row>
    <row r="12" spans="1:4" ht="12.75">
      <c r="A12" s="3" t="s">
        <v>4</v>
      </c>
      <c r="B12" s="8">
        <v>19.5</v>
      </c>
      <c r="D12" s="61">
        <v>0</v>
      </c>
    </row>
    <row r="13" spans="1:4" ht="12.75">
      <c r="A13" s="3" t="s">
        <v>5</v>
      </c>
      <c r="B13" s="8">
        <v>17.25</v>
      </c>
      <c r="D13" s="60">
        <v>0</v>
      </c>
    </row>
    <row r="14" spans="1:4" ht="12.75">
      <c r="A14" s="3" t="s">
        <v>6</v>
      </c>
      <c r="B14" s="8">
        <v>14.5</v>
      </c>
      <c r="D14" s="60">
        <v>0</v>
      </c>
    </row>
    <row r="15" spans="1:4" ht="12.75">
      <c r="A15" s="3" t="s">
        <v>7</v>
      </c>
      <c r="B15" s="8">
        <v>0</v>
      </c>
      <c r="D15" s="60">
        <v>0</v>
      </c>
    </row>
    <row r="16" spans="1:4" ht="12.75">
      <c r="A16" s="3" t="s">
        <v>8</v>
      </c>
      <c r="B16" s="8">
        <v>104.05</v>
      </c>
      <c r="D16" s="60">
        <v>0</v>
      </c>
    </row>
    <row r="17" spans="1:4" ht="12.75">
      <c r="A17" s="3" t="s">
        <v>9</v>
      </c>
      <c r="B17" s="8">
        <v>15.88</v>
      </c>
      <c r="D17" s="60">
        <v>0</v>
      </c>
    </row>
    <row r="18" spans="1:4" ht="12.75">
      <c r="A18" s="3" t="s">
        <v>32</v>
      </c>
      <c r="B18" s="8">
        <v>15.43</v>
      </c>
      <c r="D18" s="60">
        <v>0</v>
      </c>
    </row>
    <row r="19" spans="1:4" ht="12.75">
      <c r="A19" s="3" t="s">
        <v>10</v>
      </c>
      <c r="B19" s="8">
        <v>10.89</v>
      </c>
      <c r="D19" s="60">
        <v>0</v>
      </c>
    </row>
    <row r="20" spans="1:4" ht="12.75">
      <c r="A20" s="3" t="s">
        <v>11</v>
      </c>
      <c r="B20" s="8">
        <v>18.63</v>
      </c>
      <c r="D20" s="60">
        <v>0</v>
      </c>
    </row>
    <row r="21" spans="1:4" ht="12.75">
      <c r="A21" s="3" t="s">
        <v>12</v>
      </c>
      <c r="B21" s="8">
        <v>7.29</v>
      </c>
      <c r="D21" s="60">
        <v>0</v>
      </c>
    </row>
    <row r="22" spans="1:4" ht="12.75">
      <c r="A22" s="3" t="s">
        <v>13</v>
      </c>
      <c r="B22" s="8">
        <v>0</v>
      </c>
      <c r="D22" s="60">
        <v>0</v>
      </c>
    </row>
    <row r="23" spans="1:4" ht="12.75">
      <c r="A23" s="3" t="s">
        <v>14</v>
      </c>
      <c r="B23" s="8">
        <v>1</v>
      </c>
      <c r="D23" s="60">
        <v>0</v>
      </c>
    </row>
    <row r="24" spans="1:4" ht="13.5" thickBot="1">
      <c r="A24" s="3" t="s">
        <v>15</v>
      </c>
      <c r="B24" s="9">
        <v>8.98</v>
      </c>
      <c r="C24" s="26"/>
      <c r="D24" s="9">
        <f>SUM(D12:D23)*0.035</f>
        <v>0</v>
      </c>
    </row>
    <row r="25" spans="2:4" ht="13.5" thickTop="1">
      <c r="B25" s="8"/>
      <c r="C25" s="8"/>
      <c r="D25" s="8"/>
    </row>
    <row r="26" spans="1:4" ht="12.75">
      <c r="A26" s="3" t="s">
        <v>16</v>
      </c>
      <c r="B26" s="8">
        <f>SUM(B12:B24)</f>
        <v>233.39999999999998</v>
      </c>
      <c r="C26" s="8"/>
      <c r="D26" s="8">
        <f>SUM(D12:D24)</f>
        <v>0</v>
      </c>
    </row>
    <row r="27" spans="2:4" ht="12.75">
      <c r="B27" s="8"/>
      <c r="D27" s="59"/>
    </row>
    <row r="28" spans="1:4" ht="12.75">
      <c r="A28" s="3" t="s">
        <v>17</v>
      </c>
      <c r="B28" s="8"/>
      <c r="D28" s="59"/>
    </row>
    <row r="29" spans="1:4" ht="12.75">
      <c r="A29" s="3" t="s">
        <v>18</v>
      </c>
      <c r="B29" s="8">
        <v>5.75</v>
      </c>
      <c r="D29" s="61">
        <v>0</v>
      </c>
    </row>
    <row r="30" spans="1:4" ht="12.75">
      <c r="A30" s="3" t="s">
        <v>19</v>
      </c>
      <c r="B30" s="8">
        <v>16.05</v>
      </c>
      <c r="D30" s="60">
        <v>0</v>
      </c>
    </row>
    <row r="31" spans="1:4" ht="12.75">
      <c r="A31" s="3" t="s">
        <v>20</v>
      </c>
      <c r="B31" s="8">
        <v>9.32</v>
      </c>
      <c r="D31" s="60">
        <v>0</v>
      </c>
    </row>
    <row r="32" spans="1:4" ht="12.75">
      <c r="A32" s="3" t="s">
        <v>21</v>
      </c>
      <c r="B32" s="8">
        <v>39.96</v>
      </c>
      <c r="D32" s="60">
        <v>0</v>
      </c>
    </row>
    <row r="33" spans="1:4" ht="12.75">
      <c r="A33" s="3" t="s">
        <v>22</v>
      </c>
      <c r="B33" s="8">
        <v>29.3</v>
      </c>
      <c r="D33" s="60">
        <v>0</v>
      </c>
    </row>
    <row r="34" spans="1:4" ht="13.5" thickBot="1">
      <c r="A34" s="3" t="s">
        <v>39</v>
      </c>
      <c r="B34" s="10">
        <v>46.6</v>
      </c>
      <c r="D34" s="62">
        <v>0</v>
      </c>
    </row>
    <row r="35" spans="2:4" ht="13.5" thickTop="1">
      <c r="B35" s="8"/>
      <c r="D35" s="59"/>
    </row>
    <row r="36" spans="1:4" ht="12.75">
      <c r="A36" s="3" t="s">
        <v>23</v>
      </c>
      <c r="B36" s="8">
        <f>SUM(B29:B34)</f>
        <v>146.98</v>
      </c>
      <c r="C36" s="8"/>
      <c r="D36" s="8">
        <f>SUM(D29:D34)</f>
        <v>0</v>
      </c>
    </row>
    <row r="37" spans="2:4" ht="12.75">
      <c r="B37" s="8"/>
      <c r="C37" s="8"/>
      <c r="D37" s="8"/>
    </row>
    <row r="38" spans="1:4" ht="12.75">
      <c r="A38" s="3" t="s">
        <v>24</v>
      </c>
      <c r="B38" s="8">
        <f>(B26+B36)</f>
        <v>380.38</v>
      </c>
      <c r="C38" s="8"/>
      <c r="D38" s="8">
        <f>(D26+D36)</f>
        <v>0</v>
      </c>
    </row>
    <row r="39" spans="2:4" ht="12.75">
      <c r="B39" s="8"/>
      <c r="C39" s="8"/>
      <c r="D39" s="8"/>
    </row>
    <row r="40" spans="1:4" ht="12.75">
      <c r="A40" s="2" t="s">
        <v>25</v>
      </c>
      <c r="B40" s="1">
        <f>(B9-B38)</f>
        <v>39.620000000000005</v>
      </c>
      <c r="C40" s="1"/>
      <c r="D40" s="1">
        <f>(D9-D38)</f>
        <v>0</v>
      </c>
    </row>
    <row r="41" spans="2:4" ht="12.75">
      <c r="B41" s="8"/>
      <c r="C41" s="8"/>
      <c r="D41" s="8"/>
    </row>
    <row r="42" spans="1:4" ht="12.75">
      <c r="A42" s="3" t="s">
        <v>43</v>
      </c>
      <c r="B42" s="8"/>
      <c r="C42" s="8"/>
      <c r="D42" s="8"/>
    </row>
    <row r="43" spans="1:4" ht="12.75">
      <c r="A43" s="3" t="s">
        <v>26</v>
      </c>
      <c r="B43" s="8">
        <f>B26/B5</f>
        <v>3.334285714285714</v>
      </c>
      <c r="C43" s="8"/>
      <c r="D43" s="8" t="e">
        <f>D26/D5</f>
        <v>#DIV/0!</v>
      </c>
    </row>
    <row r="44" spans="1:4" ht="12.75">
      <c r="A44" s="3" t="s">
        <v>27</v>
      </c>
      <c r="B44" s="8">
        <f>B36/B5</f>
        <v>2.0997142857142856</v>
      </c>
      <c r="C44" s="8"/>
      <c r="D44" s="8" t="e">
        <f>D36/D5</f>
        <v>#DIV/0!</v>
      </c>
    </row>
    <row r="45" spans="1:4" ht="12.75">
      <c r="A45" s="3" t="s">
        <v>28</v>
      </c>
      <c r="B45" s="8">
        <f>B38/B5</f>
        <v>5.434</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3"/>
  <sheetViews>
    <sheetView showGridLines="0" zoomScalePageLayoutView="0" workbookViewId="0" topLeftCell="A1">
      <selection activeCell="A64" sqref="A64"/>
    </sheetView>
  </sheetViews>
  <sheetFormatPr defaultColWidth="9.140625" defaultRowHeight="12.75"/>
  <cols>
    <col min="1" max="1" width="2.57421875" style="0" customWidth="1"/>
    <col min="2" max="2" width="18.8515625" style="0" customWidth="1"/>
    <col min="3" max="5" width="8.28125" style="0" customWidth="1"/>
    <col min="6" max="6" width="3.7109375" style="0" customWidth="1"/>
    <col min="7" max="9" width="8.28125" style="0" customWidth="1"/>
    <col min="10" max="10" width="2.28125" style="0" customWidth="1"/>
    <col min="11" max="13" width="8.28125" style="0" customWidth="1"/>
  </cols>
  <sheetData>
    <row r="1" spans="1:13" ht="12.75">
      <c r="A1" s="71" t="s">
        <v>56</v>
      </c>
      <c r="B1" s="33"/>
      <c r="C1" s="33"/>
      <c r="D1" s="34"/>
      <c r="E1" s="34"/>
      <c r="F1" s="34"/>
      <c r="G1" s="34"/>
      <c r="H1" s="34"/>
      <c r="I1" s="34"/>
      <c r="J1" s="34"/>
      <c r="K1" s="34"/>
      <c r="L1" s="34"/>
      <c r="M1" s="34"/>
    </row>
    <row r="2" spans="1:13" ht="12.75">
      <c r="A2" s="34" t="s">
        <v>103</v>
      </c>
      <c r="B2" s="34"/>
      <c r="C2" s="35">
        <v>63000</v>
      </c>
      <c r="D2" s="34"/>
      <c r="E2" s="34"/>
      <c r="F2" s="34"/>
      <c r="G2" s="34"/>
      <c r="H2" s="34"/>
      <c r="I2" s="34"/>
      <c r="J2" s="34"/>
      <c r="K2" s="34"/>
      <c r="L2" s="34"/>
      <c r="M2" s="34"/>
    </row>
    <row r="3" spans="1:13" ht="12.75">
      <c r="A3" s="34" t="s">
        <v>57</v>
      </c>
      <c r="B3" s="34"/>
      <c r="C3" s="35">
        <v>20000</v>
      </c>
      <c r="D3" s="34"/>
      <c r="E3" s="34"/>
      <c r="F3" s="34"/>
      <c r="G3" s="34"/>
      <c r="H3" s="34"/>
      <c r="I3" s="34"/>
      <c r="J3" s="34"/>
      <c r="K3" s="34"/>
      <c r="L3" s="34"/>
      <c r="M3" s="34"/>
    </row>
    <row r="4" spans="1:13" ht="12.75">
      <c r="A4" s="34" t="s">
        <v>58</v>
      </c>
      <c r="B4" s="34"/>
      <c r="C4" s="35">
        <v>20000</v>
      </c>
      <c r="D4" s="34"/>
      <c r="E4" s="34"/>
      <c r="F4" s="34"/>
      <c r="G4" s="34"/>
      <c r="H4" s="34"/>
      <c r="I4" s="34"/>
      <c r="J4" s="34"/>
      <c r="K4" s="34"/>
      <c r="L4" s="34"/>
      <c r="M4" s="34"/>
    </row>
    <row r="5" spans="1:13" ht="12.75">
      <c r="A5" s="33" t="s">
        <v>59</v>
      </c>
      <c r="B5" s="33"/>
      <c r="C5" s="36">
        <v>8000</v>
      </c>
      <c r="D5" s="34"/>
      <c r="E5" s="34"/>
      <c r="F5" s="34"/>
      <c r="G5" s="34"/>
      <c r="H5" s="34"/>
      <c r="I5" s="34"/>
      <c r="J5" s="34"/>
      <c r="K5" s="34"/>
      <c r="L5" s="34"/>
      <c r="M5" s="34"/>
    </row>
    <row r="6" spans="1:13" ht="12.75">
      <c r="A6" s="34" t="s">
        <v>104</v>
      </c>
      <c r="B6" s="34"/>
      <c r="C6" s="35">
        <f>SUM(C2:C5)</f>
        <v>111000</v>
      </c>
      <c r="D6" s="34"/>
      <c r="E6" s="34"/>
      <c r="F6" s="34"/>
      <c r="G6" s="34"/>
      <c r="H6" s="34"/>
      <c r="I6" s="34"/>
      <c r="J6" s="34"/>
      <c r="K6" s="34"/>
      <c r="L6" s="34"/>
      <c r="M6" s="34"/>
    </row>
    <row r="7" ht="6.75" customHeight="1"/>
    <row r="8" spans="1:13" ht="12.75">
      <c r="A8" s="34" t="s">
        <v>102</v>
      </c>
      <c r="B8" s="34"/>
      <c r="C8" s="35"/>
      <c r="D8" s="34"/>
      <c r="E8" s="34"/>
      <c r="F8" s="34"/>
      <c r="G8" s="34"/>
      <c r="H8" s="34"/>
      <c r="I8" s="34"/>
      <c r="J8" s="34"/>
      <c r="K8" s="34"/>
      <c r="L8" s="34"/>
      <c r="M8" s="34"/>
    </row>
    <row r="9" spans="1:13" ht="5.25" customHeight="1">
      <c r="A9" s="34"/>
      <c r="B9" s="34"/>
      <c r="C9" s="34"/>
      <c r="D9" s="34"/>
      <c r="E9" s="34"/>
      <c r="F9" s="34"/>
      <c r="G9" s="34"/>
      <c r="H9" s="34"/>
      <c r="I9" s="34"/>
      <c r="J9" s="34"/>
      <c r="K9" s="34"/>
      <c r="L9" s="34"/>
      <c r="M9" s="34"/>
    </row>
    <row r="10" spans="1:13" ht="12.75">
      <c r="A10" s="50" t="s">
        <v>60</v>
      </c>
      <c r="B10" s="37"/>
      <c r="C10" s="37"/>
      <c r="D10" s="37"/>
      <c r="E10" s="37"/>
      <c r="F10" s="37"/>
      <c r="G10" s="37"/>
      <c r="H10" s="37"/>
      <c r="I10" s="37"/>
      <c r="J10" s="74"/>
      <c r="K10" s="37"/>
      <c r="L10" s="37"/>
      <c r="M10" s="37"/>
    </row>
    <row r="11" spans="1:10" ht="12.75">
      <c r="A11" s="38"/>
      <c r="B11" s="38"/>
      <c r="C11" s="39" t="s">
        <v>97</v>
      </c>
      <c r="D11" s="39"/>
      <c r="E11" s="39"/>
      <c r="F11" s="40"/>
      <c r="G11" s="39" t="s">
        <v>47</v>
      </c>
      <c r="H11" s="41"/>
      <c r="I11" s="41"/>
      <c r="J11" s="74"/>
    </row>
    <row r="12" spans="1:10" ht="12.75">
      <c r="A12" s="42"/>
      <c r="B12" s="42"/>
      <c r="C12" s="34" t="s">
        <v>105</v>
      </c>
      <c r="D12" s="34"/>
      <c r="E12" s="34">
        <v>125</v>
      </c>
      <c r="F12" s="42"/>
      <c r="G12" s="34" t="s">
        <v>105</v>
      </c>
      <c r="H12" s="34"/>
      <c r="I12" s="34">
        <v>125</v>
      </c>
      <c r="J12" s="42"/>
    </row>
    <row r="13" spans="1:10" ht="12.75">
      <c r="A13" s="34"/>
      <c r="B13" s="34"/>
      <c r="C13" s="34" t="s">
        <v>61</v>
      </c>
      <c r="D13" s="34"/>
      <c r="E13" s="34">
        <v>10</v>
      </c>
      <c r="F13" s="34"/>
      <c r="G13" s="34" t="s">
        <v>61</v>
      </c>
      <c r="H13" s="34"/>
      <c r="I13" s="34">
        <v>14</v>
      </c>
      <c r="J13" s="34"/>
    </row>
    <row r="14" spans="1:10" ht="12.75">
      <c r="A14" s="34"/>
      <c r="B14" s="34"/>
      <c r="C14" s="34" t="s">
        <v>106</v>
      </c>
      <c r="D14" s="34"/>
      <c r="E14" s="34">
        <v>701</v>
      </c>
      <c r="F14" s="34"/>
      <c r="G14" s="34" t="s">
        <v>106</v>
      </c>
      <c r="H14" s="34"/>
      <c r="I14" s="34">
        <v>982</v>
      </c>
      <c r="J14" s="34"/>
    </row>
    <row r="15" spans="1:10" ht="12.75">
      <c r="A15" s="34"/>
      <c r="B15" s="34"/>
      <c r="C15" s="34" t="s">
        <v>62</v>
      </c>
      <c r="D15" s="34"/>
      <c r="E15" s="34">
        <v>55.37</v>
      </c>
      <c r="F15" s="34"/>
      <c r="G15" s="34" t="s">
        <v>62</v>
      </c>
      <c r="H15" s="34"/>
      <c r="I15" s="34">
        <v>55.37</v>
      </c>
      <c r="J15" s="34"/>
    </row>
    <row r="16" spans="1:10" ht="12.75">
      <c r="A16" s="34"/>
      <c r="B16" s="34"/>
      <c r="C16" s="34" t="s">
        <v>63</v>
      </c>
      <c r="D16" s="34"/>
      <c r="E16" s="44">
        <v>0.06</v>
      </c>
      <c r="F16" s="34"/>
      <c r="G16" s="34" t="s">
        <v>63</v>
      </c>
      <c r="H16" s="34"/>
      <c r="I16" s="44">
        <v>0.06</v>
      </c>
      <c r="J16" s="34"/>
    </row>
    <row r="17" spans="1:10" ht="12.75">
      <c r="A17" s="34"/>
      <c r="B17" s="34"/>
      <c r="C17" s="34"/>
      <c r="D17" s="34"/>
      <c r="E17" s="34"/>
      <c r="F17" s="34"/>
      <c r="G17" s="34"/>
      <c r="H17" s="34"/>
      <c r="I17" s="34"/>
      <c r="J17" s="34"/>
    </row>
    <row r="18" spans="1:10" ht="12.75">
      <c r="A18" s="34"/>
      <c r="B18" s="34"/>
      <c r="C18" s="34"/>
      <c r="D18" s="34"/>
      <c r="E18" s="43" t="s">
        <v>64</v>
      </c>
      <c r="F18" s="43"/>
      <c r="G18" s="43"/>
      <c r="H18" s="43"/>
      <c r="I18" s="43" t="s">
        <v>64</v>
      </c>
      <c r="J18" s="43"/>
    </row>
    <row r="19" spans="1:10" ht="12.75">
      <c r="A19" s="34" t="s">
        <v>65</v>
      </c>
      <c r="B19" s="34"/>
      <c r="C19" s="34"/>
      <c r="D19" s="34"/>
      <c r="E19" s="44">
        <v>29.3</v>
      </c>
      <c r="F19" s="34"/>
      <c r="G19" s="34"/>
      <c r="H19" s="34"/>
      <c r="I19" s="44">
        <v>29.3</v>
      </c>
      <c r="J19" s="34"/>
    </row>
    <row r="20" spans="1:10" ht="12.75">
      <c r="A20" s="34"/>
      <c r="B20" s="34" t="s">
        <v>96</v>
      </c>
      <c r="C20" s="34"/>
      <c r="D20" s="34"/>
      <c r="E20" s="34"/>
      <c r="F20" s="34"/>
      <c r="G20" s="34"/>
      <c r="H20" s="34"/>
      <c r="I20" s="34"/>
      <c r="J20" s="34"/>
    </row>
    <row r="21" spans="1:10" ht="12.75">
      <c r="A21" s="34" t="s">
        <v>66</v>
      </c>
      <c r="B21" s="34"/>
      <c r="C21" s="34"/>
      <c r="D21" s="34"/>
      <c r="E21" s="45">
        <v>39.96</v>
      </c>
      <c r="F21" s="34"/>
      <c r="G21" s="34"/>
      <c r="H21" s="34"/>
      <c r="I21" s="45">
        <v>39.96</v>
      </c>
      <c r="J21" s="34"/>
    </row>
    <row r="22" spans="1:10" ht="12.75">
      <c r="A22" s="34"/>
      <c r="B22" s="34"/>
      <c r="C22" s="34"/>
      <c r="D22" s="34"/>
      <c r="E22" s="34"/>
      <c r="F22" s="34"/>
      <c r="G22" s="34"/>
      <c r="H22" s="34"/>
      <c r="I22" s="34"/>
      <c r="J22" s="34"/>
    </row>
    <row r="23" spans="1:10" ht="12.75">
      <c r="A23" s="34"/>
      <c r="B23" s="34" t="s">
        <v>67</v>
      </c>
      <c r="C23" s="34"/>
      <c r="D23" s="34"/>
      <c r="E23" s="44">
        <f>SUM(E19:E21)</f>
        <v>69.26</v>
      </c>
      <c r="F23" s="34"/>
      <c r="G23" s="34"/>
      <c r="H23" s="34"/>
      <c r="I23" s="44">
        <f>SUM(I19:I21)</f>
        <v>69.26</v>
      </c>
      <c r="J23" s="34"/>
    </row>
    <row r="24" spans="1:10" ht="12.75">
      <c r="A24" s="34"/>
      <c r="B24" s="34"/>
      <c r="C24" s="34"/>
      <c r="D24" s="34"/>
      <c r="E24" s="34"/>
      <c r="F24" s="34"/>
      <c r="G24" s="34"/>
      <c r="H24" s="34"/>
      <c r="I24" s="34"/>
      <c r="J24" s="34"/>
    </row>
    <row r="25" spans="1:10" ht="12.75">
      <c r="A25" s="34" t="s">
        <v>68</v>
      </c>
      <c r="B25" s="34"/>
      <c r="C25" s="43" t="s">
        <v>69</v>
      </c>
      <c r="D25" s="43" t="s">
        <v>70</v>
      </c>
      <c r="E25" s="43" t="s">
        <v>64</v>
      </c>
      <c r="F25" s="43"/>
      <c r="G25" s="43" t="s">
        <v>69</v>
      </c>
      <c r="H25" s="43" t="s">
        <v>70</v>
      </c>
      <c r="I25" s="43" t="s">
        <v>64</v>
      </c>
      <c r="J25" s="43"/>
    </row>
    <row r="26" spans="1:10" ht="12.75">
      <c r="A26" s="34"/>
      <c r="B26" s="34" t="s">
        <v>107</v>
      </c>
      <c r="C26" s="44">
        <v>0.36</v>
      </c>
      <c r="D26" s="44">
        <f>C26*E14</f>
        <v>252.35999999999999</v>
      </c>
      <c r="E26" s="44">
        <f>D26/E12</f>
        <v>2.01888</v>
      </c>
      <c r="F26" s="34"/>
      <c r="G26" s="44">
        <v>0.36</v>
      </c>
      <c r="H26" s="44">
        <f>G26*I14</f>
        <v>353.52</v>
      </c>
      <c r="I26" s="44">
        <f>H26/I12</f>
        <v>2.82816</v>
      </c>
      <c r="J26" s="34"/>
    </row>
    <row r="27" spans="1:10" ht="12.75">
      <c r="A27" s="34"/>
      <c r="B27" s="34" t="s">
        <v>71</v>
      </c>
      <c r="C27" s="44">
        <v>0.89</v>
      </c>
      <c r="D27" s="44">
        <f>C27*E14</f>
        <v>623.89</v>
      </c>
      <c r="E27" s="44">
        <f>D27/E12</f>
        <v>4.99112</v>
      </c>
      <c r="F27" s="34"/>
      <c r="G27" s="44">
        <v>0.89</v>
      </c>
      <c r="H27" s="44">
        <f>G27*I14</f>
        <v>873.98</v>
      </c>
      <c r="I27" s="44">
        <f>H27/I12</f>
        <v>6.99184</v>
      </c>
      <c r="J27" s="34"/>
    </row>
    <row r="28" spans="1:10" ht="12.75">
      <c r="A28" s="34"/>
      <c r="B28" s="34" t="s">
        <v>98</v>
      </c>
      <c r="C28" s="44">
        <v>0.05</v>
      </c>
      <c r="D28" s="44">
        <f>C28*E14</f>
        <v>35.050000000000004</v>
      </c>
      <c r="E28" s="45">
        <f>D28/E12</f>
        <v>0.28040000000000004</v>
      </c>
      <c r="F28" s="34"/>
      <c r="G28" s="44">
        <v>0.05</v>
      </c>
      <c r="H28" s="44">
        <f>G28*I14</f>
        <v>49.1</v>
      </c>
      <c r="I28" s="45">
        <f>H28/I12</f>
        <v>0.39280000000000004</v>
      </c>
      <c r="J28" s="34"/>
    </row>
    <row r="29" spans="1:10" ht="12.75">
      <c r="A29" s="34"/>
      <c r="B29" s="34"/>
      <c r="C29" s="34"/>
      <c r="D29" s="34"/>
      <c r="E29" s="34"/>
      <c r="F29" s="34"/>
      <c r="G29" s="34"/>
      <c r="H29" s="34"/>
      <c r="I29" s="34"/>
      <c r="J29" s="34"/>
    </row>
    <row r="30" spans="1:10" ht="12.75">
      <c r="A30" s="34"/>
      <c r="B30" s="34" t="s">
        <v>72</v>
      </c>
      <c r="C30" s="34"/>
      <c r="D30" s="34"/>
      <c r="E30" s="44">
        <f>SUM(E26:E28)</f>
        <v>7.2904</v>
      </c>
      <c r="F30" s="34"/>
      <c r="G30" s="34"/>
      <c r="H30" s="34"/>
      <c r="I30" s="44">
        <f>SUM(I26:I28)</f>
        <v>10.2128</v>
      </c>
      <c r="J30" s="34"/>
    </row>
    <row r="31" spans="1:10" ht="12.75">
      <c r="A31" s="34"/>
      <c r="B31" s="34"/>
      <c r="C31" s="34"/>
      <c r="D31" s="34"/>
      <c r="E31" s="34"/>
      <c r="F31" s="34"/>
      <c r="G31" s="34"/>
      <c r="H31" s="34"/>
      <c r="I31" s="34"/>
      <c r="J31" s="34"/>
    </row>
    <row r="32" spans="1:10" ht="12.75">
      <c r="A32" s="34" t="s">
        <v>73</v>
      </c>
      <c r="B32" s="34"/>
      <c r="C32" s="44">
        <f>E15*E16</f>
        <v>3.3221999999999996</v>
      </c>
      <c r="D32" s="44">
        <f>C32*E14</f>
        <v>2328.8621999999996</v>
      </c>
      <c r="E32" s="45">
        <f>D32/E12</f>
        <v>18.630897599999997</v>
      </c>
      <c r="F32" s="34"/>
      <c r="G32" s="44">
        <f>I15*I16</f>
        <v>3.3221999999999996</v>
      </c>
      <c r="H32" s="44">
        <f>G32*I14</f>
        <v>3262.4003999999995</v>
      </c>
      <c r="I32" s="45">
        <f>H32/I12</f>
        <v>26.099203199999998</v>
      </c>
      <c r="J32" s="34"/>
    </row>
    <row r="33" spans="1:10" ht="12.75">
      <c r="A33" s="34"/>
      <c r="B33" s="34"/>
      <c r="C33" s="34"/>
      <c r="D33" s="34"/>
      <c r="E33" s="34"/>
      <c r="F33" s="34"/>
      <c r="G33" s="34"/>
      <c r="H33" s="34"/>
      <c r="I33" s="34"/>
      <c r="J33" s="34"/>
    </row>
    <row r="34" spans="1:10" ht="12.75">
      <c r="A34" s="33"/>
      <c r="B34" s="33" t="s">
        <v>74</v>
      </c>
      <c r="C34" s="33"/>
      <c r="D34" s="33"/>
      <c r="E34" s="45">
        <f>SUM(E30:E32)</f>
        <v>25.921297599999995</v>
      </c>
      <c r="F34" s="33"/>
      <c r="G34" s="33"/>
      <c r="H34" s="33"/>
      <c r="I34" s="45">
        <f>SUM(I30:I32)</f>
        <v>36.3120032</v>
      </c>
      <c r="J34" s="42"/>
    </row>
    <row r="35" spans="1:13" ht="12.75">
      <c r="A35" s="34"/>
      <c r="B35" s="34"/>
      <c r="C35" s="34"/>
      <c r="D35" s="34"/>
      <c r="E35" s="34"/>
      <c r="F35" s="34"/>
      <c r="G35" s="34"/>
      <c r="H35" s="34"/>
      <c r="I35" s="34"/>
      <c r="J35" s="34"/>
      <c r="K35" s="34"/>
      <c r="L35" s="34"/>
      <c r="M35" s="34"/>
    </row>
    <row r="36" spans="1:13" ht="12.75">
      <c r="A36" s="34"/>
      <c r="B36" s="34"/>
      <c r="C36" s="34"/>
      <c r="D36" s="34"/>
      <c r="E36" s="34"/>
      <c r="F36" s="34"/>
      <c r="G36" s="34"/>
      <c r="H36" s="34"/>
      <c r="I36" s="34"/>
      <c r="J36" s="34"/>
      <c r="K36" s="34"/>
      <c r="L36" s="34"/>
      <c r="M36" s="34"/>
    </row>
    <row r="37" spans="1:13" ht="12.75">
      <c r="A37" s="70" t="s">
        <v>75</v>
      </c>
      <c r="B37" s="42"/>
      <c r="C37" s="42"/>
      <c r="D37" s="42"/>
      <c r="E37" s="42"/>
      <c r="F37" s="42"/>
      <c r="G37" s="42"/>
      <c r="H37" s="42"/>
      <c r="I37" s="42"/>
      <c r="J37" s="42"/>
      <c r="K37" s="42"/>
      <c r="L37" s="42"/>
      <c r="M37" s="42"/>
    </row>
    <row r="38" spans="1:13" ht="12.75">
      <c r="A38" s="46" t="s">
        <v>76</v>
      </c>
      <c r="B38" s="34"/>
      <c r="C38" s="34"/>
      <c r="D38" s="34"/>
      <c r="E38" s="34"/>
      <c r="F38" s="46" t="s">
        <v>81</v>
      </c>
      <c r="G38" s="46"/>
      <c r="H38" s="34"/>
      <c r="J38" s="34"/>
      <c r="K38" s="34"/>
      <c r="L38" s="34"/>
      <c r="M38" s="34"/>
    </row>
    <row r="39" spans="1:13" ht="12.75">
      <c r="A39" s="34"/>
      <c r="B39" s="34" t="s">
        <v>47</v>
      </c>
      <c r="C39" s="34" t="s">
        <v>77</v>
      </c>
      <c r="D39" s="34"/>
      <c r="E39" s="34"/>
      <c r="F39" s="34"/>
      <c r="G39" s="34" t="s">
        <v>82</v>
      </c>
      <c r="I39" s="34" t="s">
        <v>114</v>
      </c>
      <c r="J39" s="34"/>
      <c r="K39" s="34"/>
      <c r="L39" s="34"/>
      <c r="M39" s="34"/>
    </row>
    <row r="40" spans="1:13" ht="12.75">
      <c r="A40" s="34"/>
      <c r="B40" s="34" t="s">
        <v>78</v>
      </c>
      <c r="C40" s="34" t="s">
        <v>109</v>
      </c>
      <c r="D40" s="34"/>
      <c r="E40" s="34"/>
      <c r="F40" s="34"/>
      <c r="G40" s="34" t="s">
        <v>83</v>
      </c>
      <c r="I40" s="34" t="s">
        <v>115</v>
      </c>
      <c r="J40" s="34"/>
      <c r="K40" s="34"/>
      <c r="L40" s="34"/>
      <c r="M40" s="34"/>
    </row>
    <row r="41" spans="1:13" ht="12.75">
      <c r="A41" s="34"/>
      <c r="B41" s="34" t="s">
        <v>79</v>
      </c>
      <c r="C41" s="34" t="s">
        <v>110</v>
      </c>
      <c r="D41" s="34"/>
      <c r="E41" s="34"/>
      <c r="F41" s="34"/>
      <c r="G41" s="34" t="s">
        <v>84</v>
      </c>
      <c r="I41" s="34" t="s">
        <v>116</v>
      </c>
      <c r="J41" s="34"/>
      <c r="K41" s="34"/>
      <c r="L41" s="34"/>
      <c r="M41" s="34"/>
    </row>
    <row r="42" spans="1:13" ht="12.75">
      <c r="A42" s="34"/>
      <c r="B42" s="34" t="s">
        <v>51</v>
      </c>
      <c r="C42" s="34" t="s">
        <v>111</v>
      </c>
      <c r="D42" s="34"/>
      <c r="E42" s="34"/>
      <c r="F42" s="46" t="s">
        <v>85</v>
      </c>
      <c r="G42" s="34"/>
      <c r="I42" s="34"/>
      <c r="J42" s="34"/>
      <c r="K42" s="34"/>
      <c r="L42" s="34"/>
      <c r="M42" s="34"/>
    </row>
    <row r="43" spans="1:13" ht="12.75">
      <c r="A43" s="34"/>
      <c r="B43" s="34" t="s">
        <v>53</v>
      </c>
      <c r="C43" s="34" t="s">
        <v>112</v>
      </c>
      <c r="D43" s="34"/>
      <c r="E43" s="34"/>
      <c r="F43" s="34"/>
      <c r="G43" s="34" t="s">
        <v>86</v>
      </c>
      <c r="I43" s="34" t="s">
        <v>117</v>
      </c>
      <c r="J43" s="34"/>
      <c r="K43" s="34"/>
      <c r="L43" s="34"/>
      <c r="M43" s="34"/>
    </row>
    <row r="44" spans="1:13" ht="12.75">
      <c r="A44" s="34"/>
      <c r="B44" s="34" t="s">
        <v>80</v>
      </c>
      <c r="C44" s="34" t="s">
        <v>113</v>
      </c>
      <c r="D44" s="34"/>
      <c r="E44" s="34"/>
      <c r="F44" s="42"/>
      <c r="G44" s="42" t="s">
        <v>87</v>
      </c>
      <c r="I44" s="42" t="s">
        <v>118</v>
      </c>
      <c r="J44" s="34"/>
      <c r="K44" s="34"/>
      <c r="L44" s="34"/>
      <c r="M44" s="34"/>
    </row>
    <row r="45" spans="1:13" ht="12.75">
      <c r="A45" s="34"/>
      <c r="D45" s="34"/>
      <c r="E45" s="34"/>
      <c r="J45" s="34"/>
      <c r="K45" s="34"/>
      <c r="L45" s="34"/>
      <c r="M45" s="34"/>
    </row>
    <row r="46" spans="4:13" ht="12.75">
      <c r="D46" s="34"/>
      <c r="E46" s="34"/>
      <c r="F46" s="34"/>
      <c r="G46" s="34"/>
      <c r="H46" s="34"/>
      <c r="I46" s="34"/>
      <c r="J46" s="34"/>
      <c r="K46" s="34"/>
      <c r="L46" s="34"/>
      <c r="M46" s="34"/>
    </row>
    <row r="47" spans="1:13" ht="10.5" customHeight="1">
      <c r="A47" s="3" t="s">
        <v>100</v>
      </c>
      <c r="D47" s="34"/>
      <c r="E47" s="34"/>
      <c r="F47" s="34"/>
      <c r="G47" s="34"/>
      <c r="H47" s="34"/>
      <c r="I47" s="34"/>
      <c r="J47" s="34"/>
      <c r="K47" s="34"/>
      <c r="L47" s="34"/>
      <c r="M47" s="34"/>
    </row>
    <row r="48" spans="1:13" ht="6.75" customHeight="1">
      <c r="A48" s="3"/>
      <c r="D48" s="34"/>
      <c r="E48" s="34"/>
      <c r="F48" s="34"/>
      <c r="G48" s="34"/>
      <c r="H48" s="34"/>
      <c r="I48" s="34"/>
      <c r="J48" s="34"/>
      <c r="K48" s="34"/>
      <c r="L48" s="34"/>
      <c r="M48" s="34"/>
    </row>
    <row r="49" spans="1:13" ht="10.5" customHeight="1">
      <c r="A49" s="3" t="s">
        <v>119</v>
      </c>
      <c r="D49" s="34"/>
      <c r="E49" s="34"/>
      <c r="F49" s="34"/>
      <c r="G49" s="34"/>
      <c r="H49" s="34"/>
      <c r="I49" s="34"/>
      <c r="J49" s="34"/>
      <c r="K49" s="34"/>
      <c r="L49" s="34"/>
      <c r="M49" s="34"/>
    </row>
    <row r="50" spans="1:13" ht="6.75" customHeight="1">
      <c r="A50" s="3"/>
      <c r="D50" s="34"/>
      <c r="E50" s="34"/>
      <c r="F50" s="34"/>
      <c r="G50" s="34"/>
      <c r="H50" s="34"/>
      <c r="I50" s="34"/>
      <c r="J50" s="34"/>
      <c r="K50" s="34"/>
      <c r="L50" s="34"/>
      <c r="M50" s="34"/>
    </row>
    <row r="51" spans="1:13" ht="10.5" customHeight="1">
      <c r="A51" s="3" t="s">
        <v>92</v>
      </c>
      <c r="D51" s="42"/>
      <c r="E51" s="42"/>
      <c r="F51" s="42"/>
      <c r="G51" s="42"/>
      <c r="H51" s="42"/>
      <c r="I51" s="42"/>
      <c r="J51" s="42"/>
      <c r="K51" s="42"/>
      <c r="L51" s="42"/>
      <c r="M51" s="42"/>
    </row>
    <row r="52" spans="1:13" ht="10.5" customHeight="1">
      <c r="A52" s="3" t="s">
        <v>90</v>
      </c>
      <c r="D52" s="42"/>
      <c r="E52" s="42"/>
      <c r="F52" s="42"/>
      <c r="G52" s="42"/>
      <c r="H52" s="42"/>
      <c r="I52" s="42"/>
      <c r="J52" s="42"/>
      <c r="K52" s="42"/>
      <c r="L52" s="42"/>
      <c r="M52" s="42"/>
    </row>
    <row r="53" spans="1:13" ht="6.75" customHeight="1">
      <c r="A53" s="3"/>
      <c r="B53" s="34"/>
      <c r="C53" s="34"/>
      <c r="D53" s="34"/>
      <c r="E53" s="34"/>
      <c r="F53" s="34"/>
      <c r="G53" s="34"/>
      <c r="H53" s="34"/>
      <c r="I53" s="34"/>
      <c r="J53" s="34"/>
      <c r="K53" s="34"/>
      <c r="L53" s="34"/>
      <c r="M53" s="34"/>
    </row>
    <row r="54" ht="10.5" customHeight="1">
      <c r="A54" s="3" t="s">
        <v>101</v>
      </c>
    </row>
    <row r="55" ht="6.75" customHeight="1">
      <c r="A55" s="3"/>
    </row>
    <row r="56" ht="10.5" customHeight="1">
      <c r="A56" s="3" t="s">
        <v>91</v>
      </c>
    </row>
    <row r="57" ht="10.5" customHeight="1">
      <c r="A57" s="3" t="s">
        <v>93</v>
      </c>
    </row>
    <row r="58" ht="6.75" customHeight="1">
      <c r="A58" s="3"/>
    </row>
    <row r="59" ht="10.5" customHeight="1">
      <c r="A59" s="3" t="s">
        <v>88</v>
      </c>
    </row>
    <row r="60" ht="6.75" customHeight="1">
      <c r="A60" s="3"/>
    </row>
    <row r="61" ht="10.5" customHeight="1">
      <c r="A61" s="3" t="s">
        <v>89</v>
      </c>
    </row>
    <row r="62" ht="6.75" customHeight="1">
      <c r="A62" s="3"/>
    </row>
    <row r="63" ht="10.5" customHeight="1">
      <c r="A63" s="3" t="s">
        <v>99</v>
      </c>
    </row>
  </sheetData>
  <sheetProtection sheet="1" objects="1" scenarios="1"/>
  <printOptions/>
  <pageMargins left="0.35" right="0.39" top="0.62" bottom="0.56"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5" t="s">
        <v>36</v>
      </c>
      <c r="B1" s="21"/>
      <c r="C1" s="21"/>
      <c r="D1" s="21"/>
    </row>
    <row r="2" spans="1:4" ht="12.75" customHeight="1">
      <c r="A2" s="53"/>
      <c r="B2" s="21"/>
      <c r="C2" s="21"/>
      <c r="D2" s="21"/>
    </row>
    <row r="3" spans="1:4" s="50" customFormat="1" ht="12.75">
      <c r="A3" s="2"/>
      <c r="B3" s="47" t="s">
        <v>40</v>
      </c>
      <c r="C3" s="48"/>
      <c r="D3" s="49" t="s">
        <v>30</v>
      </c>
    </row>
    <row r="4" spans="1:4" s="50" customFormat="1" ht="12.75">
      <c r="A4" s="2"/>
      <c r="B4" s="51" t="s">
        <v>29</v>
      </c>
      <c r="C4" s="2"/>
      <c r="D4" s="52" t="s">
        <v>31</v>
      </c>
    </row>
    <row r="5" spans="1:4" ht="12.75">
      <c r="A5" s="3" t="s">
        <v>0</v>
      </c>
      <c r="B5" s="5">
        <v>5.5</v>
      </c>
      <c r="D5" s="56">
        <v>0</v>
      </c>
    </row>
    <row r="6" spans="1:4" ht="12.75">
      <c r="A6" s="3" t="s">
        <v>1</v>
      </c>
      <c r="B6" s="6">
        <v>75</v>
      </c>
      <c r="D6" s="56">
        <v>0</v>
      </c>
    </row>
    <row r="7" spans="2:4" ht="12.75">
      <c r="B7" s="4"/>
      <c r="D7" s="8"/>
    </row>
    <row r="8" spans="2:4" ht="12.75">
      <c r="B8" s="4"/>
      <c r="D8" s="8"/>
    </row>
    <row r="9" spans="1:4" ht="12.75">
      <c r="A9" s="3" t="s">
        <v>2</v>
      </c>
      <c r="B9" s="8">
        <f>B5*B6</f>
        <v>412.5</v>
      </c>
      <c r="C9" s="8"/>
      <c r="D9" s="8">
        <f>D5*D6</f>
        <v>0</v>
      </c>
    </row>
    <row r="10" spans="2:4" ht="12.75">
      <c r="B10" s="8"/>
      <c r="D10" s="8"/>
    </row>
    <row r="11" spans="1:4" ht="12.75">
      <c r="A11" s="3" t="s">
        <v>3</v>
      </c>
      <c r="B11" s="8"/>
      <c r="D11" s="8"/>
    </row>
    <row r="12" spans="1:4" ht="12.75">
      <c r="A12" s="3" t="s">
        <v>4</v>
      </c>
      <c r="B12" s="8">
        <v>0</v>
      </c>
      <c r="D12" s="55">
        <v>0</v>
      </c>
    </row>
    <row r="13" spans="1:4" ht="12.75">
      <c r="A13" s="3" t="s">
        <v>5</v>
      </c>
      <c r="B13" s="8">
        <v>0</v>
      </c>
      <c r="D13" s="56">
        <v>0</v>
      </c>
    </row>
    <row r="14" spans="1:4" ht="12.75">
      <c r="A14" s="3" t="s">
        <v>6</v>
      </c>
      <c r="B14" s="8">
        <v>0</v>
      </c>
      <c r="D14" s="56">
        <v>0</v>
      </c>
    </row>
    <row r="15" spans="1:4" ht="12.75">
      <c r="A15" s="3" t="s">
        <v>7</v>
      </c>
      <c r="B15" s="8">
        <v>0</v>
      </c>
      <c r="D15" s="56">
        <v>0</v>
      </c>
    </row>
    <row r="16" spans="1:4" ht="12.75">
      <c r="A16" s="3" t="s">
        <v>8</v>
      </c>
      <c r="B16" s="8">
        <v>44.82</v>
      </c>
      <c r="D16" s="56">
        <v>0</v>
      </c>
    </row>
    <row r="17" spans="1:4" ht="12.75">
      <c r="A17" s="3" t="s">
        <v>9</v>
      </c>
      <c r="B17" s="8">
        <v>0</v>
      </c>
      <c r="D17" s="56">
        <v>0</v>
      </c>
    </row>
    <row r="18" spans="1:4" ht="12.75">
      <c r="A18" s="3" t="s">
        <v>32</v>
      </c>
      <c r="B18" s="8">
        <v>27.92</v>
      </c>
      <c r="D18" s="56">
        <v>0</v>
      </c>
    </row>
    <row r="19" spans="1:4" ht="12.75">
      <c r="A19" s="3" t="s">
        <v>10</v>
      </c>
      <c r="B19" s="8">
        <v>8.97</v>
      </c>
      <c r="D19" s="56">
        <v>0</v>
      </c>
    </row>
    <row r="20" spans="1:4" ht="12.75">
      <c r="A20" s="3" t="s">
        <v>11</v>
      </c>
      <c r="B20" s="8">
        <v>26.1</v>
      </c>
      <c r="D20" s="56">
        <v>0</v>
      </c>
    </row>
    <row r="21" spans="1:4" ht="12.75">
      <c r="A21" s="3" t="s">
        <v>12</v>
      </c>
      <c r="B21" s="8">
        <v>10.21</v>
      </c>
      <c r="D21" s="56">
        <v>0</v>
      </c>
    </row>
    <row r="22" spans="1:4" ht="12.75">
      <c r="A22" s="3" t="s">
        <v>13</v>
      </c>
      <c r="B22" s="8">
        <v>0</v>
      </c>
      <c r="D22" s="56">
        <v>0</v>
      </c>
    </row>
    <row r="23" spans="1:4" ht="12.75">
      <c r="A23" s="3" t="s">
        <v>14</v>
      </c>
      <c r="B23" s="8">
        <v>6.6</v>
      </c>
      <c r="D23" s="56">
        <v>0</v>
      </c>
    </row>
    <row r="24" spans="1:4" ht="13.5" thickBot="1">
      <c r="A24" s="3" t="s">
        <v>15</v>
      </c>
      <c r="B24" s="9">
        <v>4.98</v>
      </c>
      <c r="C24" s="26"/>
      <c r="D24" s="9">
        <f>SUM(D12:D23)*0.035</f>
        <v>0</v>
      </c>
    </row>
    <row r="25" spans="2:4" ht="13.5" thickTop="1">
      <c r="B25" s="8"/>
      <c r="C25" s="8"/>
      <c r="D25" s="8"/>
    </row>
    <row r="26" spans="1:4" ht="12.75">
      <c r="A26" s="3" t="s">
        <v>16</v>
      </c>
      <c r="B26" s="8">
        <f>SUM(B12:B24)</f>
        <v>129.6</v>
      </c>
      <c r="C26" s="8"/>
      <c r="D26" s="8">
        <f>SUM(D12:D24)</f>
        <v>0</v>
      </c>
    </row>
    <row r="27" spans="2:4" ht="12.75">
      <c r="B27" s="8"/>
      <c r="D27" s="8"/>
    </row>
    <row r="28" spans="1:4" ht="12.75">
      <c r="A28" s="3" t="s">
        <v>17</v>
      </c>
      <c r="B28" s="8"/>
      <c r="D28" s="8"/>
    </row>
    <row r="29" spans="1:4" ht="12.75">
      <c r="A29" s="3" t="s">
        <v>18</v>
      </c>
      <c r="B29" s="8">
        <v>6.09</v>
      </c>
      <c r="D29" s="55">
        <v>0</v>
      </c>
    </row>
    <row r="30" spans="1:4" ht="12.75">
      <c r="A30" s="3" t="s">
        <v>19</v>
      </c>
      <c r="B30" s="8">
        <v>22.06</v>
      </c>
      <c r="D30" s="56">
        <v>0</v>
      </c>
    </row>
    <row r="31" spans="1:4" ht="12.75">
      <c r="A31" s="3" t="s">
        <v>20</v>
      </c>
      <c r="B31" s="8">
        <v>12.4</v>
      </c>
      <c r="D31" s="56">
        <v>0</v>
      </c>
    </row>
    <row r="32" spans="1:4" ht="12.75">
      <c r="A32" s="3" t="s">
        <v>21</v>
      </c>
      <c r="B32" s="8">
        <v>39.96</v>
      </c>
      <c r="D32" s="56">
        <v>0</v>
      </c>
    </row>
    <row r="33" spans="1:4" ht="12.75">
      <c r="A33" s="3" t="s">
        <v>22</v>
      </c>
      <c r="B33" s="8">
        <v>29.3</v>
      </c>
      <c r="D33" s="56">
        <v>0</v>
      </c>
    </row>
    <row r="34" spans="1:4" ht="13.5" thickBot="1">
      <c r="A34" s="3" t="s">
        <v>39</v>
      </c>
      <c r="B34" s="10">
        <v>46.6</v>
      </c>
      <c r="D34" s="57">
        <v>0</v>
      </c>
    </row>
    <row r="35" spans="2:4" ht="13.5" thickTop="1">
      <c r="B35" s="8"/>
      <c r="D35" s="8"/>
    </row>
    <row r="36" spans="1:4" ht="12.75">
      <c r="A36" s="3" t="s">
        <v>23</v>
      </c>
      <c r="B36" s="8">
        <f>SUM(B29:B34)</f>
        <v>156.41</v>
      </c>
      <c r="C36" s="8"/>
      <c r="D36" s="8">
        <f>SUM(D29:D34)</f>
        <v>0</v>
      </c>
    </row>
    <row r="37" spans="2:4" ht="12.75">
      <c r="B37" s="8"/>
      <c r="C37" s="8"/>
      <c r="D37" s="8"/>
    </row>
    <row r="38" spans="1:4" ht="12.75">
      <c r="A38" s="3" t="s">
        <v>24</v>
      </c>
      <c r="B38" s="8">
        <f>(B26+B36)</f>
        <v>286.01</v>
      </c>
      <c r="C38" s="8"/>
      <c r="D38" s="8">
        <f>(D26+D36)</f>
        <v>0</v>
      </c>
    </row>
    <row r="39" spans="2:4" ht="12.75">
      <c r="B39" s="8"/>
      <c r="C39" s="8"/>
      <c r="D39" s="8"/>
    </row>
    <row r="40" spans="1:4" ht="12.75">
      <c r="A40" s="2" t="s">
        <v>25</v>
      </c>
      <c r="B40" s="1">
        <f>(B9-B38)</f>
        <v>126.49000000000001</v>
      </c>
      <c r="C40" s="1"/>
      <c r="D40" s="1">
        <f>(D9-D38)</f>
        <v>0</v>
      </c>
    </row>
    <row r="41" spans="2:4" ht="12.75">
      <c r="B41" s="8"/>
      <c r="C41" s="8"/>
      <c r="D41" s="8"/>
    </row>
    <row r="42" spans="1:4" ht="12.75">
      <c r="A42" s="3" t="s">
        <v>43</v>
      </c>
      <c r="B42" s="8"/>
      <c r="C42" s="8"/>
      <c r="D42" s="8"/>
    </row>
    <row r="43" spans="1:4" ht="12.75">
      <c r="A43" s="3" t="s">
        <v>26</v>
      </c>
      <c r="B43" s="8">
        <f>B26/B5</f>
        <v>23.563636363636363</v>
      </c>
      <c r="C43" s="8"/>
      <c r="D43" s="8" t="e">
        <f>D26/D5</f>
        <v>#DIV/0!</v>
      </c>
    </row>
    <row r="44" spans="1:4" ht="12.75">
      <c r="A44" s="3" t="s">
        <v>27</v>
      </c>
      <c r="B44" s="8">
        <f>B36/B5</f>
        <v>28.438181818181818</v>
      </c>
      <c r="C44" s="8"/>
      <c r="D44" s="8" t="e">
        <f>D36/D5</f>
        <v>#DIV/0!</v>
      </c>
    </row>
    <row r="45" spans="1:4" ht="12.75">
      <c r="A45" s="3" t="s">
        <v>28</v>
      </c>
      <c r="B45" s="8">
        <f>B38/B5</f>
        <v>52.00181818181818</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5" t="s">
        <v>44</v>
      </c>
      <c r="B1" s="58"/>
      <c r="C1" s="58"/>
      <c r="D1" s="58"/>
    </row>
    <row r="2" spans="1:4" ht="12.75" customHeight="1">
      <c r="A2" s="54"/>
      <c r="B2" s="58"/>
      <c r="C2" s="58"/>
      <c r="D2" s="58"/>
    </row>
    <row r="3" spans="1:4" s="50" customFormat="1" ht="12.75">
      <c r="A3" s="2"/>
      <c r="B3" s="47" t="s">
        <v>40</v>
      </c>
      <c r="C3" s="48"/>
      <c r="D3" s="49" t="s">
        <v>30</v>
      </c>
    </row>
    <row r="4" spans="1:4" s="50" customFormat="1" ht="12.75">
      <c r="A4" s="2"/>
      <c r="B4" s="51" t="s">
        <v>29</v>
      </c>
      <c r="C4" s="2"/>
      <c r="D4" s="52" t="s">
        <v>31</v>
      </c>
    </row>
    <row r="5" spans="1:4" ht="12.75">
      <c r="A5" s="3" t="s">
        <v>0</v>
      </c>
      <c r="B5" s="5">
        <v>3</v>
      </c>
      <c r="D5" s="56">
        <v>0</v>
      </c>
    </row>
    <row r="6" spans="1:4" ht="12.75">
      <c r="A6" s="3" t="s">
        <v>1</v>
      </c>
      <c r="B6" s="7">
        <v>75</v>
      </c>
      <c r="D6" s="56">
        <v>0</v>
      </c>
    </row>
    <row r="7" spans="2:4" ht="12.75">
      <c r="B7" s="4"/>
      <c r="D7" s="8"/>
    </row>
    <row r="8" spans="2:4" ht="12.75">
      <c r="B8" s="4"/>
      <c r="D8" s="8"/>
    </row>
    <row r="9" spans="1:4" ht="12.75">
      <c r="A9" s="3" t="s">
        <v>2</v>
      </c>
      <c r="B9" s="8">
        <f>B5*B6</f>
        <v>225</v>
      </c>
      <c r="C9" s="8"/>
      <c r="D9" s="8">
        <f>D5*D6</f>
        <v>0</v>
      </c>
    </row>
    <row r="10" spans="2:4" ht="12.75">
      <c r="B10" s="8"/>
      <c r="D10" s="8"/>
    </row>
    <row r="11" spans="1:4" ht="12.75">
      <c r="A11" s="3" t="s">
        <v>3</v>
      </c>
      <c r="B11" s="8"/>
      <c r="D11" s="8"/>
    </row>
    <row r="12" spans="1:4" ht="12.75">
      <c r="A12" s="3" t="s">
        <v>4</v>
      </c>
      <c r="B12" s="8">
        <v>45</v>
      </c>
      <c r="D12" s="55">
        <v>0</v>
      </c>
    </row>
    <row r="13" spans="1:4" ht="12.75">
      <c r="A13" s="3" t="s">
        <v>5</v>
      </c>
      <c r="B13" s="8">
        <v>13.75</v>
      </c>
      <c r="D13" s="56">
        <v>0</v>
      </c>
    </row>
    <row r="14" spans="1:4" ht="12.75">
      <c r="A14" s="3" t="s">
        <v>6</v>
      </c>
      <c r="B14" s="8">
        <v>0</v>
      </c>
      <c r="D14" s="56">
        <v>0</v>
      </c>
    </row>
    <row r="15" spans="1:4" ht="12.75">
      <c r="A15" s="3" t="s">
        <v>7</v>
      </c>
      <c r="B15" s="8">
        <v>0</v>
      </c>
      <c r="D15" s="56">
        <v>0</v>
      </c>
    </row>
    <row r="16" spans="1:4" ht="12.75">
      <c r="A16" s="3" t="s">
        <v>8</v>
      </c>
      <c r="B16" s="8">
        <v>44.82</v>
      </c>
      <c r="D16" s="56">
        <v>0</v>
      </c>
    </row>
    <row r="17" spans="1:4" ht="12.75">
      <c r="A17" s="3" t="s">
        <v>9</v>
      </c>
      <c r="B17" s="8">
        <v>0</v>
      </c>
      <c r="D17" s="56">
        <v>0</v>
      </c>
    </row>
    <row r="18" spans="1:4" ht="12.75">
      <c r="A18" s="3" t="s">
        <v>32</v>
      </c>
      <c r="B18" s="8">
        <v>22.09</v>
      </c>
      <c r="D18" s="56">
        <v>0</v>
      </c>
    </row>
    <row r="19" spans="1:4" ht="12.75">
      <c r="A19" s="3" t="s">
        <v>10</v>
      </c>
      <c r="B19" s="8">
        <v>10.36</v>
      </c>
      <c r="D19" s="56">
        <v>0</v>
      </c>
    </row>
    <row r="20" spans="1:4" ht="12.75">
      <c r="A20" s="3" t="s">
        <v>11</v>
      </c>
      <c r="B20" s="8">
        <v>26.1</v>
      </c>
      <c r="D20" s="56">
        <v>0</v>
      </c>
    </row>
    <row r="21" spans="1:4" ht="12.75">
      <c r="A21" s="3" t="s">
        <v>12</v>
      </c>
      <c r="B21" s="8">
        <v>10.21</v>
      </c>
      <c r="D21" s="56">
        <v>0</v>
      </c>
    </row>
    <row r="22" spans="1:4" ht="12.75">
      <c r="A22" s="3" t="s">
        <v>13</v>
      </c>
      <c r="B22" s="8">
        <v>0</v>
      </c>
      <c r="D22" s="56">
        <v>0</v>
      </c>
    </row>
    <row r="23" spans="1:4" ht="12.75">
      <c r="A23" s="3" t="s">
        <v>14</v>
      </c>
      <c r="B23" s="8">
        <v>4.1</v>
      </c>
      <c r="D23" s="56">
        <v>0</v>
      </c>
    </row>
    <row r="24" spans="1:4" ht="13.5" thickBot="1">
      <c r="A24" s="3" t="s">
        <v>15</v>
      </c>
      <c r="B24" s="9">
        <v>7.06</v>
      </c>
      <c r="C24" s="26"/>
      <c r="D24" s="9">
        <f>SUM(D12:D23)*0.035</f>
        <v>0</v>
      </c>
    </row>
    <row r="25" spans="2:4" ht="13.5" thickTop="1">
      <c r="B25" s="8"/>
      <c r="C25" s="8"/>
      <c r="D25" s="8"/>
    </row>
    <row r="26" spans="1:4" ht="12.75">
      <c r="A26" s="3" t="s">
        <v>16</v>
      </c>
      <c r="B26" s="8">
        <f>SUM(B12:B24)</f>
        <v>183.48999999999998</v>
      </c>
      <c r="C26" s="8"/>
      <c r="D26" s="8">
        <f>SUM(D12:D24)</f>
        <v>0</v>
      </c>
    </row>
    <row r="27" spans="2:4" ht="12.75">
      <c r="B27" s="8"/>
      <c r="D27" s="8"/>
    </row>
    <row r="28" spans="1:4" ht="12.75">
      <c r="A28" s="3" t="s">
        <v>17</v>
      </c>
      <c r="B28" s="8"/>
      <c r="D28" s="8"/>
    </row>
    <row r="29" spans="1:4" ht="12.75">
      <c r="A29" s="3" t="s">
        <v>18</v>
      </c>
      <c r="B29" s="8">
        <v>6.38</v>
      </c>
      <c r="D29" s="55">
        <v>0</v>
      </c>
    </row>
    <row r="30" spans="1:4" ht="12.75">
      <c r="A30" s="3" t="s">
        <v>19</v>
      </c>
      <c r="B30" s="8">
        <v>23.61</v>
      </c>
      <c r="D30" s="56">
        <v>0</v>
      </c>
    </row>
    <row r="31" spans="1:4" ht="12.75">
      <c r="A31" s="3" t="s">
        <v>20</v>
      </c>
      <c r="B31" s="8">
        <v>13.72</v>
      </c>
      <c r="D31" s="56">
        <v>0</v>
      </c>
    </row>
    <row r="32" spans="1:4" ht="12.75">
      <c r="A32" s="3" t="s">
        <v>21</v>
      </c>
      <c r="B32" s="8">
        <v>39.96</v>
      </c>
      <c r="D32" s="56">
        <v>0</v>
      </c>
    </row>
    <row r="33" spans="1:4" ht="12.75">
      <c r="A33" s="3" t="s">
        <v>22</v>
      </c>
      <c r="B33" s="8">
        <v>29.3</v>
      </c>
      <c r="D33" s="56">
        <v>0</v>
      </c>
    </row>
    <row r="34" spans="1:4" ht="13.5" thickBot="1">
      <c r="A34" s="3" t="s">
        <v>39</v>
      </c>
      <c r="B34" s="10">
        <v>46.6</v>
      </c>
      <c r="D34" s="57">
        <v>0</v>
      </c>
    </row>
    <row r="35" spans="2:4" ht="13.5" thickTop="1">
      <c r="B35" s="8"/>
      <c r="D35" s="8"/>
    </row>
    <row r="36" spans="1:4" ht="12.75">
      <c r="A36" s="3" t="s">
        <v>23</v>
      </c>
      <c r="B36" s="8">
        <f>SUM(B29:B34)</f>
        <v>159.57</v>
      </c>
      <c r="C36" s="8"/>
      <c r="D36" s="8">
        <f>SUM(D29:D34)</f>
        <v>0</v>
      </c>
    </row>
    <row r="37" spans="2:4" ht="12.75">
      <c r="B37" s="8"/>
      <c r="C37" s="8"/>
      <c r="D37" s="8"/>
    </row>
    <row r="38" spans="1:4" ht="12.75">
      <c r="A38" s="3" t="s">
        <v>24</v>
      </c>
      <c r="B38" s="8">
        <f>(B26+B36)</f>
        <v>343.05999999999995</v>
      </c>
      <c r="C38" s="8"/>
      <c r="D38" s="8">
        <f>(D26+D36)</f>
        <v>0</v>
      </c>
    </row>
    <row r="39" spans="2:4" ht="12.75">
      <c r="B39" s="8"/>
      <c r="C39" s="8"/>
      <c r="D39" s="8"/>
    </row>
    <row r="40" spans="1:4" ht="12.75">
      <c r="A40" s="2" t="s">
        <v>25</v>
      </c>
      <c r="B40" s="1">
        <f>(B9-B38)</f>
        <v>-118.05999999999995</v>
      </c>
      <c r="C40" s="1"/>
      <c r="D40" s="1">
        <f>(D9-D38)</f>
        <v>0</v>
      </c>
    </row>
    <row r="41" spans="2:4" ht="12.75">
      <c r="B41" s="8"/>
      <c r="C41" s="8"/>
      <c r="D41" s="8"/>
    </row>
    <row r="42" spans="1:4" ht="12.75">
      <c r="A42" s="3" t="s">
        <v>43</v>
      </c>
      <c r="B42" s="8"/>
      <c r="C42" s="8"/>
      <c r="D42" s="8"/>
    </row>
    <row r="43" spans="1:4" ht="12.75">
      <c r="A43" s="3" t="s">
        <v>26</v>
      </c>
      <c r="B43" s="8">
        <f>B26/B5</f>
        <v>61.16333333333333</v>
      </c>
      <c r="C43" s="8"/>
      <c r="D43" s="8" t="e">
        <f>D26/D5</f>
        <v>#DIV/0!</v>
      </c>
    </row>
    <row r="44" spans="1:4" ht="12.75">
      <c r="A44" s="3" t="s">
        <v>27</v>
      </c>
      <c r="B44" s="8">
        <f>B36/B5</f>
        <v>53.19</v>
      </c>
      <c r="C44" s="8"/>
      <c r="D44" s="8" t="e">
        <f>D36/D5</f>
        <v>#DIV/0!</v>
      </c>
    </row>
    <row r="45" spans="1:4" ht="12.75">
      <c r="A45" s="3" t="s">
        <v>28</v>
      </c>
      <c r="B45" s="8">
        <f>B38/B5</f>
        <v>114.35333333333331</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57421875" style="3" customWidth="1"/>
  </cols>
  <sheetData>
    <row r="1" spans="1:4" ht="18" customHeight="1">
      <c r="A1" s="65" t="s">
        <v>33</v>
      </c>
      <c r="B1" s="58"/>
      <c r="C1" s="58"/>
      <c r="D1" s="58"/>
    </row>
    <row r="2" spans="1:4" ht="12.75" customHeight="1">
      <c r="A2" s="54"/>
      <c r="B2" s="58"/>
      <c r="C2" s="58"/>
      <c r="D2" s="58"/>
    </row>
    <row r="3" spans="1:4" s="50" customFormat="1" ht="12.75">
      <c r="A3" s="2"/>
      <c r="B3" s="47" t="s">
        <v>42</v>
      </c>
      <c r="C3" s="48"/>
      <c r="D3" s="49" t="s">
        <v>30</v>
      </c>
    </row>
    <row r="4" spans="1:4" s="50" customFormat="1" ht="12.75">
      <c r="A4" s="2"/>
      <c r="B4" s="51" t="s">
        <v>29</v>
      </c>
      <c r="C4" s="2"/>
      <c r="D4" s="52" t="s">
        <v>31</v>
      </c>
    </row>
    <row r="5" spans="1:4" ht="12.75">
      <c r="A5" s="3" t="s">
        <v>0</v>
      </c>
      <c r="B5" s="5">
        <v>160</v>
      </c>
      <c r="D5" s="60">
        <v>0</v>
      </c>
    </row>
    <row r="6" spans="1:4" ht="12.75">
      <c r="A6" s="3" t="s">
        <v>1</v>
      </c>
      <c r="B6" s="6">
        <v>3.3</v>
      </c>
      <c r="C6" s="4"/>
      <c r="D6" s="60">
        <v>0</v>
      </c>
    </row>
    <row r="7" spans="2:4" ht="12.75">
      <c r="B7" s="4"/>
      <c r="C7" s="4"/>
      <c r="D7" s="59"/>
    </row>
    <row r="8" spans="2:4" ht="12.75">
      <c r="B8" s="4"/>
      <c r="C8" s="4"/>
      <c r="D8" s="59"/>
    </row>
    <row r="9" spans="1:4" ht="12.75">
      <c r="A9" s="3" t="s">
        <v>2</v>
      </c>
      <c r="B9" s="8">
        <f>B5*B6</f>
        <v>528</v>
      </c>
      <c r="C9" s="8"/>
      <c r="D9" s="8">
        <f>D5*D6</f>
        <v>0</v>
      </c>
    </row>
    <row r="10" spans="2:4" ht="12.75">
      <c r="B10" s="8"/>
      <c r="D10" s="59"/>
    </row>
    <row r="11" spans="1:4" ht="12.75">
      <c r="A11" s="3" t="s">
        <v>3</v>
      </c>
      <c r="B11" s="8"/>
      <c r="D11" s="59"/>
    </row>
    <row r="12" spans="1:4" ht="12.75">
      <c r="A12" s="3" t="s">
        <v>4</v>
      </c>
      <c r="B12" s="8">
        <v>61.25</v>
      </c>
      <c r="D12" s="61">
        <v>0</v>
      </c>
    </row>
    <row r="13" spans="1:4" ht="12.75">
      <c r="A13" s="3" t="s">
        <v>5</v>
      </c>
      <c r="B13" s="8">
        <v>22</v>
      </c>
      <c r="D13" s="60">
        <v>0</v>
      </c>
    </row>
    <row r="14" spans="1:4" ht="12.75">
      <c r="A14" s="3" t="s">
        <v>6</v>
      </c>
      <c r="B14" s="8">
        <v>0</v>
      </c>
      <c r="D14" s="60">
        <v>0</v>
      </c>
    </row>
    <row r="15" spans="1:4" ht="12.75">
      <c r="A15" s="3" t="s">
        <v>7</v>
      </c>
      <c r="B15" s="8">
        <v>0</v>
      </c>
      <c r="D15" s="60">
        <v>0</v>
      </c>
    </row>
    <row r="16" spans="1:4" ht="12.75">
      <c r="A16" s="3" t="s">
        <v>8</v>
      </c>
      <c r="B16" s="8">
        <v>117.78</v>
      </c>
      <c r="D16" s="60">
        <v>0</v>
      </c>
    </row>
    <row r="17" spans="1:4" ht="12.75">
      <c r="A17" s="3" t="s">
        <v>9</v>
      </c>
      <c r="B17" s="8">
        <v>30.77</v>
      </c>
      <c r="D17" s="60">
        <v>0</v>
      </c>
    </row>
    <row r="18" spans="1:4" ht="12.75">
      <c r="A18" s="3" t="s">
        <v>32</v>
      </c>
      <c r="B18" s="8">
        <v>22.13</v>
      </c>
      <c r="D18" s="60">
        <v>0</v>
      </c>
    </row>
    <row r="19" spans="1:4" ht="12.75">
      <c r="A19" s="3" t="s">
        <v>10</v>
      </c>
      <c r="B19" s="8">
        <v>15.22</v>
      </c>
      <c r="D19" s="60">
        <v>0</v>
      </c>
    </row>
    <row r="20" spans="1:4" ht="12.75">
      <c r="A20" s="3" t="s">
        <v>11</v>
      </c>
      <c r="B20" s="8">
        <v>18.63</v>
      </c>
      <c r="D20" s="60">
        <v>0</v>
      </c>
    </row>
    <row r="21" spans="1:4" ht="12.75">
      <c r="A21" s="3" t="s">
        <v>12</v>
      </c>
      <c r="B21" s="8">
        <v>7.29</v>
      </c>
      <c r="D21" s="60">
        <v>0</v>
      </c>
    </row>
    <row r="22" spans="1:4" ht="12.75">
      <c r="A22" s="3" t="s">
        <v>13</v>
      </c>
      <c r="B22" s="8">
        <v>22.56</v>
      </c>
      <c r="D22" s="60">
        <v>0</v>
      </c>
    </row>
    <row r="23" spans="1:4" ht="12.75">
      <c r="A23" s="3" t="s">
        <v>14</v>
      </c>
      <c r="B23" s="8">
        <v>1</v>
      </c>
      <c r="D23" s="60">
        <v>0</v>
      </c>
    </row>
    <row r="24" spans="1:4" ht="13.5" thickBot="1">
      <c r="A24" s="3" t="s">
        <v>15</v>
      </c>
      <c r="B24" s="9">
        <v>12.75</v>
      </c>
      <c r="C24" s="26"/>
      <c r="D24" s="9">
        <f>SUM(D12:D23)*0.035</f>
        <v>0</v>
      </c>
    </row>
    <row r="25" spans="2:4" ht="13.5" thickTop="1">
      <c r="B25" s="8"/>
      <c r="C25" s="8"/>
      <c r="D25" s="8"/>
    </row>
    <row r="26" spans="1:4" ht="12.75">
      <c r="A26" s="3" t="s">
        <v>16</v>
      </c>
      <c r="B26" s="8">
        <f>SUM(B12:B24)</f>
        <v>331.38000000000005</v>
      </c>
      <c r="C26" s="8"/>
      <c r="D26" s="8">
        <f>SUM(D12:D24)</f>
        <v>0</v>
      </c>
    </row>
    <row r="27" spans="2:4" ht="12.75">
      <c r="B27" s="8"/>
      <c r="D27" s="59"/>
    </row>
    <row r="28" spans="1:4" ht="12.75">
      <c r="A28" s="3" t="s">
        <v>17</v>
      </c>
      <c r="B28" s="8"/>
      <c r="D28" s="59"/>
    </row>
    <row r="29" spans="1:4" ht="12.75">
      <c r="A29" s="3" t="s">
        <v>18</v>
      </c>
      <c r="B29" s="8">
        <v>8.18</v>
      </c>
      <c r="D29" s="61">
        <v>0</v>
      </c>
    </row>
    <row r="30" spans="1:4" ht="12.75">
      <c r="A30" s="3" t="s">
        <v>19</v>
      </c>
      <c r="B30" s="8">
        <v>30.22</v>
      </c>
      <c r="D30" s="60">
        <v>0</v>
      </c>
    </row>
    <row r="31" spans="1:4" ht="12.75">
      <c r="A31" s="3" t="s">
        <v>20</v>
      </c>
      <c r="B31" s="8">
        <v>19.32</v>
      </c>
      <c r="D31" s="60">
        <v>0</v>
      </c>
    </row>
    <row r="32" spans="1:4" ht="12.75">
      <c r="A32" s="3" t="s">
        <v>21</v>
      </c>
      <c r="B32" s="8">
        <v>39.96</v>
      </c>
      <c r="D32" s="60">
        <v>0</v>
      </c>
    </row>
    <row r="33" spans="1:4" ht="12.75">
      <c r="A33" s="3" t="s">
        <v>22</v>
      </c>
      <c r="B33" s="8">
        <v>29.3</v>
      </c>
      <c r="D33" s="60">
        <v>0</v>
      </c>
    </row>
    <row r="34" spans="1:4" ht="13.5" thickBot="1">
      <c r="A34" s="3" t="s">
        <v>39</v>
      </c>
      <c r="B34" s="10">
        <v>46.6</v>
      </c>
      <c r="D34" s="62">
        <v>0</v>
      </c>
    </row>
    <row r="35" spans="2:4" ht="13.5" thickTop="1">
      <c r="B35" s="8"/>
      <c r="D35" s="59"/>
    </row>
    <row r="36" spans="1:4" ht="12.75">
      <c r="A36" s="3" t="s">
        <v>23</v>
      </c>
      <c r="B36" s="8">
        <f>SUM(B29:B34)</f>
        <v>173.58</v>
      </c>
      <c r="C36" s="8"/>
      <c r="D36" s="8">
        <f>SUM(D29:D34)</f>
        <v>0</v>
      </c>
    </row>
    <row r="37" spans="2:4" ht="12.75">
      <c r="B37" s="8"/>
      <c r="C37" s="8"/>
      <c r="D37" s="8"/>
    </row>
    <row r="38" spans="1:4" ht="12.75">
      <c r="A38" s="3" t="s">
        <v>24</v>
      </c>
      <c r="B38" s="8">
        <f>(B26+B36)</f>
        <v>504.96000000000004</v>
      </c>
      <c r="C38" s="8"/>
      <c r="D38" s="8">
        <f>(D26+D36)</f>
        <v>0</v>
      </c>
    </row>
    <row r="39" spans="2:4" ht="12.75">
      <c r="B39" s="8"/>
      <c r="C39" s="8"/>
      <c r="D39" s="8"/>
    </row>
    <row r="40" spans="1:4" ht="12.75">
      <c r="A40" s="2" t="s">
        <v>25</v>
      </c>
      <c r="B40" s="1">
        <f>(B9-B38)</f>
        <v>23.039999999999964</v>
      </c>
      <c r="C40" s="1"/>
      <c r="D40" s="1">
        <f>(D9-D38)</f>
        <v>0</v>
      </c>
    </row>
    <row r="41" spans="2:4" ht="12.75">
      <c r="B41" s="8"/>
      <c r="C41" s="8"/>
      <c r="D41" s="8"/>
    </row>
    <row r="42" spans="1:4" ht="12.75">
      <c r="A42" s="3" t="s">
        <v>43</v>
      </c>
      <c r="B42" s="8"/>
      <c r="C42" s="8"/>
      <c r="D42" s="8"/>
    </row>
    <row r="43" spans="1:4" ht="12.75">
      <c r="A43" s="3" t="s">
        <v>26</v>
      </c>
      <c r="B43" s="8">
        <f>B26/B5</f>
        <v>2.0711250000000003</v>
      </c>
      <c r="C43" s="8"/>
      <c r="D43" s="8" t="e">
        <f>D26/D5</f>
        <v>#DIV/0!</v>
      </c>
    </row>
    <row r="44" spans="1:4" ht="12.75">
      <c r="A44" s="3" t="s">
        <v>27</v>
      </c>
      <c r="B44" s="8">
        <f>B36/B5</f>
        <v>1.084875</v>
      </c>
      <c r="C44" s="8"/>
      <c r="D44" s="8" t="e">
        <f>D36/D5</f>
        <v>#DIV/0!</v>
      </c>
    </row>
    <row r="45" spans="1:4" ht="12.75">
      <c r="A45" s="3" t="s">
        <v>28</v>
      </c>
      <c r="B45" s="8">
        <f>B38/B5</f>
        <v>3.156</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6" t="s">
        <v>34</v>
      </c>
      <c r="B1" s="63"/>
      <c r="C1" s="63"/>
      <c r="D1" s="63"/>
    </row>
    <row r="2" spans="1:4" ht="12.75" customHeight="1">
      <c r="A2" s="64"/>
      <c r="B2" s="63"/>
      <c r="C2" s="63"/>
      <c r="D2" s="63"/>
    </row>
    <row r="3" spans="1:4" s="50" customFormat="1" ht="12.75">
      <c r="A3" s="2"/>
      <c r="B3" s="47" t="s">
        <v>40</v>
      </c>
      <c r="C3" s="48"/>
      <c r="D3" s="49" t="s">
        <v>30</v>
      </c>
    </row>
    <row r="4" spans="1:4" s="50" customFormat="1" ht="12.75">
      <c r="A4" s="2"/>
      <c r="B4" s="51" t="s">
        <v>29</v>
      </c>
      <c r="C4" s="2"/>
      <c r="D4" s="52" t="s">
        <v>31</v>
      </c>
    </row>
    <row r="5" spans="1:4" ht="12.75">
      <c r="A5" s="3" t="s">
        <v>0</v>
      </c>
      <c r="B5" s="5">
        <v>20</v>
      </c>
      <c r="D5" s="60">
        <v>0</v>
      </c>
    </row>
    <row r="6" spans="1:4" ht="12.75">
      <c r="A6" s="3" t="s">
        <v>1</v>
      </c>
      <c r="B6" s="6">
        <v>21</v>
      </c>
      <c r="D6" s="60">
        <v>0</v>
      </c>
    </row>
    <row r="7" spans="2:4" ht="12.75">
      <c r="B7" s="4"/>
      <c r="D7" s="59"/>
    </row>
    <row r="8" spans="2:4" ht="12.75">
      <c r="B8" s="4"/>
      <c r="D8" s="59"/>
    </row>
    <row r="9" spans="1:4" ht="12.75">
      <c r="A9" s="3" t="s">
        <v>2</v>
      </c>
      <c r="B9" s="8">
        <f>B5*B6</f>
        <v>420</v>
      </c>
      <c r="C9" s="8"/>
      <c r="D9" s="8">
        <f>D5*D6</f>
        <v>0</v>
      </c>
    </row>
    <row r="10" spans="2:4" ht="12.75">
      <c r="B10" s="8"/>
      <c r="D10" s="59"/>
    </row>
    <row r="11" spans="1:4" ht="12.75">
      <c r="A11" s="3" t="s">
        <v>3</v>
      </c>
      <c r="B11" s="8"/>
      <c r="D11" s="59"/>
    </row>
    <row r="12" spans="1:4" ht="12.75">
      <c r="A12" s="3" t="s">
        <v>4</v>
      </c>
      <c r="B12" s="8">
        <v>61.25</v>
      </c>
      <c r="D12" s="61">
        <v>0</v>
      </c>
    </row>
    <row r="13" spans="1:4" ht="12.75">
      <c r="A13" s="3" t="s">
        <v>5</v>
      </c>
      <c r="B13" s="8">
        <v>22</v>
      </c>
      <c r="D13" s="60">
        <v>0</v>
      </c>
    </row>
    <row r="14" spans="1:4" ht="12.75">
      <c r="A14" s="3" t="s">
        <v>6</v>
      </c>
      <c r="B14" s="8">
        <v>0</v>
      </c>
      <c r="D14" s="60">
        <v>0</v>
      </c>
    </row>
    <row r="15" spans="1:4" ht="12.75">
      <c r="A15" s="3" t="s">
        <v>7</v>
      </c>
      <c r="B15" s="8">
        <v>0</v>
      </c>
      <c r="D15" s="60">
        <v>0</v>
      </c>
    </row>
    <row r="16" spans="1:4" ht="12.75">
      <c r="A16" s="3" t="s">
        <v>8</v>
      </c>
      <c r="B16" s="8">
        <v>129.03</v>
      </c>
      <c r="D16" s="60">
        <v>0</v>
      </c>
    </row>
    <row r="17" spans="1:4" ht="12.75">
      <c r="A17" s="3" t="s">
        <v>9</v>
      </c>
      <c r="B17" s="8">
        <v>30.77</v>
      </c>
      <c r="D17" s="60">
        <v>0</v>
      </c>
    </row>
    <row r="18" spans="1:4" ht="12.75">
      <c r="A18" s="3" t="s">
        <v>32</v>
      </c>
      <c r="B18" s="8">
        <v>42.77</v>
      </c>
      <c r="D18" s="60">
        <v>0</v>
      </c>
    </row>
    <row r="19" spans="1:4" ht="12.75">
      <c r="A19" s="3" t="s">
        <v>10</v>
      </c>
      <c r="B19" s="8">
        <v>12.57</v>
      </c>
      <c r="D19" s="60">
        <v>0</v>
      </c>
    </row>
    <row r="20" spans="1:4" ht="12.75">
      <c r="A20" s="3" t="s">
        <v>11</v>
      </c>
      <c r="B20" s="8">
        <v>18.63</v>
      </c>
      <c r="D20" s="60">
        <v>0</v>
      </c>
    </row>
    <row r="21" spans="1:4" ht="12.75">
      <c r="A21" s="3" t="s">
        <v>12</v>
      </c>
      <c r="B21" s="8">
        <v>7.29</v>
      </c>
      <c r="D21" s="60">
        <v>0</v>
      </c>
    </row>
    <row r="22" spans="1:4" ht="12.75">
      <c r="A22" s="3" t="s">
        <v>13</v>
      </c>
      <c r="B22" s="8">
        <v>0</v>
      </c>
      <c r="D22" s="60">
        <v>0</v>
      </c>
    </row>
    <row r="23" spans="1:4" ht="12.75">
      <c r="A23" s="3" t="s">
        <v>14</v>
      </c>
      <c r="B23" s="8">
        <v>1</v>
      </c>
      <c r="D23" s="60">
        <v>0</v>
      </c>
    </row>
    <row r="24" spans="1:4" ht="13.5" thickBot="1">
      <c r="A24" s="3" t="s">
        <v>15</v>
      </c>
      <c r="B24" s="9">
        <v>13.01</v>
      </c>
      <c r="C24" s="26"/>
      <c r="D24" s="9">
        <f>SUM(D12:D23)*0.035</f>
        <v>0</v>
      </c>
    </row>
    <row r="25" spans="2:4" ht="13.5" thickTop="1">
      <c r="B25" s="8"/>
      <c r="C25" s="8"/>
      <c r="D25" s="8"/>
    </row>
    <row r="26" spans="1:4" ht="12.75">
      <c r="A26" s="3" t="s">
        <v>16</v>
      </c>
      <c r="B26" s="8">
        <f>SUM(B12:B24)</f>
        <v>338.32</v>
      </c>
      <c r="C26" s="8"/>
      <c r="D26" s="8">
        <f>SUM(D12:D24)</f>
        <v>0</v>
      </c>
    </row>
    <row r="27" spans="2:4" ht="12.75">
      <c r="B27" s="8"/>
      <c r="D27" s="59"/>
    </row>
    <row r="28" spans="1:4" ht="12.75">
      <c r="A28" s="3" t="s">
        <v>17</v>
      </c>
      <c r="B28" s="8"/>
      <c r="D28" s="59"/>
    </row>
    <row r="29" spans="1:4" ht="12.75">
      <c r="A29" s="3" t="s">
        <v>18</v>
      </c>
      <c r="B29" s="8">
        <v>16.67</v>
      </c>
      <c r="D29" s="61">
        <v>0</v>
      </c>
    </row>
    <row r="30" spans="1:4" ht="12.75">
      <c r="A30" s="3" t="s">
        <v>19</v>
      </c>
      <c r="B30" s="8">
        <v>55.19</v>
      </c>
      <c r="D30" s="60">
        <v>0</v>
      </c>
    </row>
    <row r="31" spans="1:4" ht="12.75">
      <c r="A31" s="3" t="s">
        <v>20</v>
      </c>
      <c r="B31" s="8">
        <v>39.28</v>
      </c>
      <c r="D31" s="60">
        <v>0</v>
      </c>
    </row>
    <row r="32" spans="1:4" ht="12.75">
      <c r="A32" s="3" t="s">
        <v>21</v>
      </c>
      <c r="B32" s="8">
        <v>39.96</v>
      </c>
      <c r="D32" s="60">
        <v>0</v>
      </c>
    </row>
    <row r="33" spans="1:4" ht="12.75">
      <c r="A33" s="3" t="s">
        <v>22</v>
      </c>
      <c r="B33" s="8">
        <v>29.3</v>
      </c>
      <c r="D33" s="60">
        <v>0</v>
      </c>
    </row>
    <row r="34" spans="1:4" ht="13.5" thickBot="1">
      <c r="A34" s="3" t="s">
        <v>39</v>
      </c>
      <c r="B34" s="10">
        <v>46.6</v>
      </c>
      <c r="D34" s="62">
        <v>0</v>
      </c>
    </row>
    <row r="35" spans="2:4" ht="13.5" thickTop="1">
      <c r="B35" s="8"/>
      <c r="D35" s="59"/>
    </row>
    <row r="36" spans="1:4" ht="12.75">
      <c r="A36" s="3" t="s">
        <v>23</v>
      </c>
      <c r="B36" s="8">
        <f>SUM(B29:B34)</f>
        <v>227</v>
      </c>
      <c r="C36" s="8"/>
      <c r="D36" s="8">
        <f>SUM(D29:D34)</f>
        <v>0</v>
      </c>
    </row>
    <row r="37" spans="2:4" ht="12.75">
      <c r="B37" s="8"/>
      <c r="C37" s="8"/>
      <c r="D37" s="8"/>
    </row>
    <row r="38" spans="1:4" ht="12.75">
      <c r="A38" s="3" t="s">
        <v>24</v>
      </c>
      <c r="B38" s="8">
        <f>(B26+B36)</f>
        <v>565.3199999999999</v>
      </c>
      <c r="C38" s="8"/>
      <c r="D38" s="8">
        <f>(D26+D36)</f>
        <v>0</v>
      </c>
    </row>
    <row r="39" spans="2:4" ht="12.75">
      <c r="B39" s="8"/>
      <c r="C39" s="8"/>
      <c r="D39" s="8"/>
    </row>
    <row r="40" spans="1:4" ht="12.75">
      <c r="A40" s="2" t="s">
        <v>25</v>
      </c>
      <c r="B40" s="1">
        <f>(B9-B38)</f>
        <v>-145.31999999999994</v>
      </c>
      <c r="C40" s="1"/>
      <c r="D40" s="1">
        <f>(D9-D38)</f>
        <v>0</v>
      </c>
    </row>
    <row r="41" spans="2:4" ht="12.75">
      <c r="B41" s="8"/>
      <c r="C41" s="8"/>
      <c r="D41" s="8"/>
    </row>
    <row r="42" spans="1:4" ht="12.75">
      <c r="A42" s="3" t="s">
        <v>43</v>
      </c>
      <c r="B42" s="8"/>
      <c r="C42" s="8"/>
      <c r="D42" s="8"/>
    </row>
    <row r="43" spans="1:4" ht="12.75">
      <c r="A43" s="3" t="s">
        <v>26</v>
      </c>
      <c r="B43" s="8">
        <f>B26/B5</f>
        <v>16.916</v>
      </c>
      <c r="C43" s="8"/>
      <c r="D43" s="8" t="e">
        <f>D26/D5</f>
        <v>#DIV/0!</v>
      </c>
    </row>
    <row r="44" spans="1:4" ht="12.75">
      <c r="A44" s="3" t="s">
        <v>27</v>
      </c>
      <c r="B44" s="8">
        <f>B36/B5</f>
        <v>11.35</v>
      </c>
      <c r="C44" s="8"/>
      <c r="D44" s="8" t="e">
        <f>D36/D5</f>
        <v>#DIV/0!</v>
      </c>
    </row>
    <row r="45" spans="1:4" ht="12.75">
      <c r="A45" s="3" t="s">
        <v>28</v>
      </c>
      <c r="B45" s="8">
        <f>B38/B5</f>
        <v>28.266</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5" t="s">
        <v>95</v>
      </c>
      <c r="B1" s="12"/>
      <c r="C1" s="12"/>
      <c r="D1" s="12"/>
    </row>
    <row r="2" spans="1:4" ht="12.75">
      <c r="A2" s="2"/>
      <c r="B2" s="12"/>
      <c r="C2" s="12"/>
      <c r="D2" s="12"/>
    </row>
    <row r="3" spans="1:4" s="50" customFormat="1" ht="12.75">
      <c r="A3" s="2"/>
      <c r="B3" s="47" t="s">
        <v>41</v>
      </c>
      <c r="C3" s="48"/>
      <c r="D3" s="49" t="s">
        <v>30</v>
      </c>
    </row>
    <row r="4" spans="1:4" s="50" customFormat="1" ht="12.75">
      <c r="A4" s="2"/>
      <c r="B4" s="51" t="s">
        <v>29</v>
      </c>
      <c r="C4" s="2"/>
      <c r="D4" s="52" t="s">
        <v>31</v>
      </c>
    </row>
    <row r="5" spans="1:4" ht="12.75">
      <c r="A5" s="3" t="s">
        <v>0</v>
      </c>
      <c r="B5" s="5">
        <v>2200</v>
      </c>
      <c r="D5" s="60">
        <v>0</v>
      </c>
    </row>
    <row r="6" spans="1:4" ht="12.75">
      <c r="A6" s="3" t="s">
        <v>1</v>
      </c>
      <c r="B6" s="6">
        <v>0.24</v>
      </c>
      <c r="D6" s="60">
        <v>0</v>
      </c>
    </row>
    <row r="7" spans="2:4" ht="12.75">
      <c r="B7" s="4"/>
      <c r="D7" s="59"/>
    </row>
    <row r="8" spans="2:4" ht="12.75">
      <c r="B8" s="4"/>
      <c r="D8" s="59"/>
    </row>
    <row r="9" spans="1:4" ht="12.75">
      <c r="A9" s="3" t="s">
        <v>2</v>
      </c>
      <c r="B9" s="8">
        <f>B5*B6</f>
        <v>528</v>
      </c>
      <c r="C9" s="8"/>
      <c r="D9" s="8">
        <f>D5*D6</f>
        <v>0</v>
      </c>
    </row>
    <row r="10" spans="2:4" ht="12.75">
      <c r="B10" s="8"/>
      <c r="D10" s="59"/>
    </row>
    <row r="11" spans="1:4" ht="12.75">
      <c r="A11" s="3" t="s">
        <v>3</v>
      </c>
      <c r="B11" s="8"/>
      <c r="D11" s="59"/>
    </row>
    <row r="12" spans="1:4" ht="12.75">
      <c r="A12" s="3" t="s">
        <v>4</v>
      </c>
      <c r="B12" s="8">
        <v>36.69</v>
      </c>
      <c r="D12" s="61">
        <v>0</v>
      </c>
    </row>
    <row r="13" spans="1:4" ht="12.75">
      <c r="A13" s="3" t="s">
        <v>5</v>
      </c>
      <c r="B13" s="8">
        <v>25.9</v>
      </c>
      <c r="D13" s="60">
        <v>0</v>
      </c>
    </row>
    <row r="14" spans="1:4" ht="12.75">
      <c r="A14" s="3" t="s">
        <v>6</v>
      </c>
      <c r="B14" s="8">
        <v>0</v>
      </c>
      <c r="D14" s="60">
        <v>0</v>
      </c>
    </row>
    <row r="15" spans="1:4" ht="12.75">
      <c r="A15" s="3" t="s">
        <v>7</v>
      </c>
      <c r="B15" s="8">
        <v>0</v>
      </c>
      <c r="D15" s="60">
        <v>0</v>
      </c>
    </row>
    <row r="16" spans="1:4" ht="12.75">
      <c r="A16" s="3" t="s">
        <v>8</v>
      </c>
      <c r="B16" s="8">
        <v>47.11</v>
      </c>
      <c r="D16" s="60">
        <v>0</v>
      </c>
    </row>
    <row r="17" spans="1:4" ht="12.75">
      <c r="A17" s="3" t="s">
        <v>9</v>
      </c>
      <c r="B17" s="8">
        <v>18.04</v>
      </c>
      <c r="D17" s="60">
        <v>0</v>
      </c>
    </row>
    <row r="18" spans="1:4" ht="12.75">
      <c r="A18" s="3" t="s">
        <v>32</v>
      </c>
      <c r="B18" s="8">
        <v>27.35</v>
      </c>
      <c r="D18" s="60">
        <v>0</v>
      </c>
    </row>
    <row r="19" spans="1:4" ht="12.75">
      <c r="A19" s="3" t="s">
        <v>10</v>
      </c>
      <c r="B19" s="8">
        <v>17.38</v>
      </c>
      <c r="D19" s="60">
        <v>0</v>
      </c>
    </row>
    <row r="20" spans="1:4" ht="12.75">
      <c r="A20" s="3" t="s">
        <v>11</v>
      </c>
      <c r="B20" s="8">
        <v>18.63</v>
      </c>
      <c r="D20" s="60">
        <v>0</v>
      </c>
    </row>
    <row r="21" spans="1:4" ht="12.75">
      <c r="A21" s="3" t="s">
        <v>12</v>
      </c>
      <c r="B21" s="8">
        <v>7.29</v>
      </c>
      <c r="D21" s="60">
        <v>0</v>
      </c>
    </row>
    <row r="22" spans="1:4" ht="12.75">
      <c r="A22" s="3" t="s">
        <v>13</v>
      </c>
      <c r="B22" s="8">
        <v>0</v>
      </c>
      <c r="D22" s="60">
        <v>0</v>
      </c>
    </row>
    <row r="23" spans="1:4" ht="12.75">
      <c r="A23" s="3" t="s">
        <v>14</v>
      </c>
      <c r="B23" s="8">
        <v>1</v>
      </c>
      <c r="D23" s="60">
        <v>0</v>
      </c>
    </row>
    <row r="24" spans="1:4" ht="13.5" thickBot="1">
      <c r="A24" s="3" t="s">
        <v>15</v>
      </c>
      <c r="B24" s="9">
        <v>7.98</v>
      </c>
      <c r="C24" s="26"/>
      <c r="D24" s="9">
        <f>SUM(D12:D23)*0.035</f>
        <v>0</v>
      </c>
    </row>
    <row r="25" spans="2:4" ht="13.5" thickTop="1">
      <c r="B25" s="8"/>
      <c r="C25" s="8"/>
      <c r="D25" s="8"/>
    </row>
    <row r="26" spans="1:4" ht="12.75">
      <c r="A26" s="3" t="s">
        <v>16</v>
      </c>
      <c r="B26" s="8">
        <f>SUM(B12:B24)</f>
        <v>207.36999999999995</v>
      </c>
      <c r="C26" s="8"/>
      <c r="D26" s="8">
        <f>SUM(D12:D24)</f>
        <v>0</v>
      </c>
    </row>
    <row r="27" spans="2:4" ht="12.75">
      <c r="B27" s="8"/>
      <c r="D27" s="59"/>
    </row>
    <row r="28" spans="1:4" ht="12.75">
      <c r="A28" s="3" t="s">
        <v>17</v>
      </c>
      <c r="B28" s="8"/>
      <c r="D28" s="59"/>
    </row>
    <row r="29" spans="1:4" ht="12.75">
      <c r="A29" s="3" t="s">
        <v>18</v>
      </c>
      <c r="B29" s="8">
        <v>6.67</v>
      </c>
      <c r="D29" s="61">
        <v>0</v>
      </c>
    </row>
    <row r="30" spans="1:4" ht="12.75">
      <c r="A30" s="3" t="s">
        <v>19</v>
      </c>
      <c r="B30" s="8">
        <v>22.85</v>
      </c>
      <c r="D30" s="60">
        <v>0</v>
      </c>
    </row>
    <row r="31" spans="1:4" ht="12.75">
      <c r="A31" s="3" t="s">
        <v>20</v>
      </c>
      <c r="B31" s="8">
        <v>14.25</v>
      </c>
      <c r="D31" s="60">
        <v>0</v>
      </c>
    </row>
    <row r="32" spans="1:4" ht="12.75">
      <c r="A32" s="3" t="s">
        <v>21</v>
      </c>
      <c r="B32" s="8">
        <v>39.96</v>
      </c>
      <c r="D32" s="60">
        <v>0</v>
      </c>
    </row>
    <row r="33" spans="1:4" ht="12.75">
      <c r="A33" s="3" t="s">
        <v>22</v>
      </c>
      <c r="B33" s="8">
        <v>29.3</v>
      </c>
      <c r="D33" s="60">
        <v>0</v>
      </c>
    </row>
    <row r="34" spans="1:4" ht="13.5" thickBot="1">
      <c r="A34" s="3" t="s">
        <v>39</v>
      </c>
      <c r="B34" s="10">
        <v>46.6</v>
      </c>
      <c r="D34" s="62">
        <v>0</v>
      </c>
    </row>
    <row r="35" spans="2:4" ht="13.5" thickTop="1">
      <c r="B35" s="8"/>
      <c r="D35" s="59"/>
    </row>
    <row r="36" spans="1:4" ht="12.75">
      <c r="A36" s="3" t="s">
        <v>23</v>
      </c>
      <c r="B36" s="8">
        <f>SUM(B29:B34)</f>
        <v>159.63</v>
      </c>
      <c r="C36" s="8"/>
      <c r="D36" s="8">
        <f>SUM(D29:D34)</f>
        <v>0</v>
      </c>
    </row>
    <row r="37" spans="2:4" ht="12.75">
      <c r="B37" s="8"/>
      <c r="C37" s="8"/>
      <c r="D37" s="8"/>
    </row>
    <row r="38" spans="1:4" ht="12.75">
      <c r="A38" s="3" t="s">
        <v>24</v>
      </c>
      <c r="B38" s="8">
        <f>(B26+B36)</f>
        <v>366.99999999999994</v>
      </c>
      <c r="C38" s="8"/>
      <c r="D38" s="8">
        <f>(D26+D36)</f>
        <v>0</v>
      </c>
    </row>
    <row r="39" spans="2:4" ht="12.75">
      <c r="B39" s="8"/>
      <c r="C39" s="8"/>
      <c r="D39" s="8"/>
    </row>
    <row r="40" spans="1:4" ht="12.75">
      <c r="A40" s="2" t="s">
        <v>25</v>
      </c>
      <c r="B40" s="1">
        <f>(B9-B38)</f>
        <v>161.00000000000006</v>
      </c>
      <c r="C40" s="1"/>
      <c r="D40" s="1">
        <f>(D9-D38)</f>
        <v>0</v>
      </c>
    </row>
    <row r="41" spans="2:4" ht="12.75">
      <c r="B41" s="8"/>
      <c r="C41" s="8"/>
      <c r="D41" s="8"/>
    </row>
    <row r="42" spans="1:4" ht="12.75">
      <c r="A42" s="3" t="s">
        <v>43</v>
      </c>
      <c r="B42" s="8"/>
      <c r="C42" s="8"/>
      <c r="D42" s="8"/>
    </row>
    <row r="43" spans="1:4" ht="12.75">
      <c r="A43" s="3" t="s">
        <v>26</v>
      </c>
      <c r="B43" s="8">
        <f>B26/B5</f>
        <v>0.09425909090909089</v>
      </c>
      <c r="C43" s="8"/>
      <c r="D43" s="8" t="e">
        <f>D26/D5</f>
        <v>#DIV/0!</v>
      </c>
    </row>
    <row r="44" spans="1:4" ht="12.75">
      <c r="A44" s="3" t="s">
        <v>27</v>
      </c>
      <c r="B44" s="8">
        <f>B36/B5</f>
        <v>0.0725590909090909</v>
      </c>
      <c r="C44" s="8"/>
      <c r="D44" s="8" t="e">
        <f>D36/D5</f>
        <v>#DIV/0!</v>
      </c>
    </row>
    <row r="45" spans="1:4" ht="12.75">
      <c r="A45" s="3" t="s">
        <v>28</v>
      </c>
      <c r="B45" s="8">
        <f>B38/B5</f>
        <v>0.16681818181818178</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5" t="s">
        <v>38</v>
      </c>
      <c r="B1" s="58"/>
      <c r="C1" s="58"/>
      <c r="D1" s="58"/>
    </row>
    <row r="2" spans="1:4" ht="12.75">
      <c r="A2" s="2"/>
      <c r="B2" s="12"/>
      <c r="C2" s="12"/>
      <c r="D2" s="12"/>
    </row>
    <row r="3" spans="1:4" s="50" customFormat="1" ht="12.75">
      <c r="A3" s="2"/>
      <c r="B3" s="47" t="s">
        <v>42</v>
      </c>
      <c r="C3" s="48"/>
      <c r="D3" s="49" t="s">
        <v>30</v>
      </c>
    </row>
    <row r="4" spans="1:4" s="50" customFormat="1" ht="12.75">
      <c r="A4" s="2"/>
      <c r="B4" s="51" t="s">
        <v>29</v>
      </c>
      <c r="C4" s="2"/>
      <c r="D4" s="52" t="s">
        <v>31</v>
      </c>
    </row>
    <row r="5" spans="1:4" ht="12.75">
      <c r="A5" s="3" t="s">
        <v>0</v>
      </c>
      <c r="B5" s="5">
        <v>100</v>
      </c>
      <c r="D5" s="60">
        <v>0</v>
      </c>
    </row>
    <row r="6" spans="1:4" ht="12.75">
      <c r="A6" s="3" t="s">
        <v>1</v>
      </c>
      <c r="B6" s="6">
        <v>3.5</v>
      </c>
      <c r="D6" s="60">
        <v>0</v>
      </c>
    </row>
    <row r="7" spans="2:4" ht="12.75">
      <c r="B7" s="4"/>
      <c r="D7" s="59"/>
    </row>
    <row r="8" spans="2:4" ht="12.75">
      <c r="B8" s="4"/>
      <c r="D8" s="59"/>
    </row>
    <row r="9" spans="1:4" ht="12.75">
      <c r="A9" s="3" t="s">
        <v>2</v>
      </c>
      <c r="B9" s="8">
        <f>B5*B6</f>
        <v>350</v>
      </c>
      <c r="C9" s="8"/>
      <c r="D9" s="8">
        <f>D5*D6</f>
        <v>0</v>
      </c>
    </row>
    <row r="10" spans="2:4" ht="12.75">
      <c r="B10" s="8"/>
      <c r="D10" s="59"/>
    </row>
    <row r="11" spans="1:4" ht="12.75">
      <c r="A11" s="3" t="s">
        <v>3</v>
      </c>
      <c r="B11" s="8"/>
      <c r="D11" s="59"/>
    </row>
    <row r="12" spans="1:4" ht="12.75">
      <c r="A12" s="3" t="s">
        <v>4</v>
      </c>
      <c r="B12" s="8">
        <v>23.95</v>
      </c>
      <c r="D12" s="61">
        <v>0</v>
      </c>
    </row>
    <row r="13" spans="1:4" ht="12.75">
      <c r="A13" s="3" t="s">
        <v>5</v>
      </c>
      <c r="B13" s="8">
        <v>17.25</v>
      </c>
      <c r="D13" s="60">
        <v>0</v>
      </c>
    </row>
    <row r="14" spans="1:4" ht="12.75">
      <c r="A14" s="3" t="s">
        <v>6</v>
      </c>
      <c r="B14" s="8">
        <v>14.5</v>
      </c>
      <c r="D14" s="60">
        <v>0</v>
      </c>
    </row>
    <row r="15" spans="1:4" ht="12.75">
      <c r="A15" s="3" t="s">
        <v>7</v>
      </c>
      <c r="B15" s="8">
        <v>0</v>
      </c>
      <c r="D15" s="60">
        <v>0</v>
      </c>
    </row>
    <row r="16" spans="1:4" ht="12.75">
      <c r="A16" s="3" t="s">
        <v>8</v>
      </c>
      <c r="B16" s="8">
        <v>70.37</v>
      </c>
      <c r="D16" s="60">
        <v>0</v>
      </c>
    </row>
    <row r="17" spans="1:4" ht="12.75">
      <c r="A17" s="3" t="s">
        <v>9</v>
      </c>
      <c r="B17" s="8">
        <v>11.82</v>
      </c>
      <c r="D17" s="60">
        <v>0</v>
      </c>
    </row>
    <row r="18" spans="1:4" ht="12.75">
      <c r="A18" s="3" t="s">
        <v>32</v>
      </c>
      <c r="B18" s="8">
        <v>15.92</v>
      </c>
      <c r="D18" s="60">
        <v>0</v>
      </c>
    </row>
    <row r="19" spans="1:4" ht="12.75">
      <c r="A19" s="3" t="s">
        <v>10</v>
      </c>
      <c r="B19" s="8">
        <v>10.89</v>
      </c>
      <c r="D19" s="60">
        <v>0</v>
      </c>
    </row>
    <row r="20" spans="1:4" ht="12.75">
      <c r="A20" s="3" t="s">
        <v>11</v>
      </c>
      <c r="B20" s="8">
        <v>18.63</v>
      </c>
      <c r="D20" s="60">
        <v>0</v>
      </c>
    </row>
    <row r="21" spans="1:4" ht="12.75">
      <c r="A21" s="3" t="s">
        <v>12</v>
      </c>
      <c r="B21" s="8">
        <v>7.29</v>
      </c>
      <c r="D21" s="60">
        <v>0</v>
      </c>
    </row>
    <row r="22" spans="1:4" ht="12.75">
      <c r="A22" s="3" t="s">
        <v>13</v>
      </c>
      <c r="B22" s="8">
        <v>0</v>
      </c>
      <c r="D22" s="60">
        <v>0</v>
      </c>
    </row>
    <row r="23" spans="1:4" ht="12.75">
      <c r="A23" s="3" t="s">
        <v>14</v>
      </c>
      <c r="B23" s="8">
        <v>1</v>
      </c>
      <c r="D23" s="60">
        <v>0</v>
      </c>
    </row>
    <row r="24" spans="1:4" ht="13.5" thickBot="1">
      <c r="A24" s="3" t="s">
        <v>15</v>
      </c>
      <c r="B24" s="9">
        <v>7.66</v>
      </c>
      <c r="C24" s="26"/>
      <c r="D24" s="9">
        <f>SUM(D12:D23)*0.035</f>
        <v>0</v>
      </c>
    </row>
    <row r="25" spans="2:4" ht="13.5" thickTop="1">
      <c r="B25" s="8"/>
      <c r="C25" s="8"/>
      <c r="D25" s="8"/>
    </row>
    <row r="26" spans="1:4" ht="12.75">
      <c r="A26" s="3" t="s">
        <v>16</v>
      </c>
      <c r="B26" s="8">
        <f>SUM(B12:B24)</f>
        <v>199.27999999999997</v>
      </c>
      <c r="C26" s="8"/>
      <c r="D26" s="8">
        <f>SUM(D12:D24)</f>
        <v>0</v>
      </c>
    </row>
    <row r="27" spans="2:4" ht="12.75">
      <c r="B27" s="8"/>
      <c r="D27" s="59"/>
    </row>
    <row r="28" spans="1:4" ht="12.75">
      <c r="A28" s="3" t="s">
        <v>17</v>
      </c>
      <c r="B28" s="8"/>
      <c r="D28" s="59"/>
    </row>
    <row r="29" spans="1:4" ht="12.75">
      <c r="A29" s="3" t="s">
        <v>18</v>
      </c>
      <c r="B29" s="8">
        <v>5.75</v>
      </c>
      <c r="D29" s="61">
        <v>0</v>
      </c>
    </row>
    <row r="30" spans="1:4" ht="12.75">
      <c r="A30" s="3" t="s">
        <v>19</v>
      </c>
      <c r="B30" s="8">
        <v>16.05</v>
      </c>
      <c r="D30" s="60">
        <v>0</v>
      </c>
    </row>
    <row r="31" spans="1:4" ht="12.75">
      <c r="A31" s="3" t="s">
        <v>20</v>
      </c>
      <c r="B31" s="8">
        <v>9.32</v>
      </c>
      <c r="D31" s="60">
        <v>0</v>
      </c>
    </row>
    <row r="32" spans="1:4" ht="12.75">
      <c r="A32" s="3" t="s">
        <v>21</v>
      </c>
      <c r="B32" s="8">
        <v>39.96</v>
      </c>
      <c r="D32" s="60">
        <v>0</v>
      </c>
    </row>
    <row r="33" spans="1:4" ht="12.75">
      <c r="A33" s="3" t="s">
        <v>22</v>
      </c>
      <c r="B33" s="8">
        <v>29.3</v>
      </c>
      <c r="D33" s="60">
        <v>0</v>
      </c>
    </row>
    <row r="34" spans="1:4" ht="13.5" thickBot="1">
      <c r="A34" s="3" t="s">
        <v>39</v>
      </c>
      <c r="B34" s="10">
        <v>46.6</v>
      </c>
      <c r="D34" s="62">
        <v>0</v>
      </c>
    </row>
    <row r="35" spans="2:4" ht="13.5" thickTop="1">
      <c r="B35" s="8"/>
      <c r="D35" s="59"/>
    </row>
    <row r="36" spans="1:4" ht="12.75">
      <c r="A36" s="3" t="s">
        <v>23</v>
      </c>
      <c r="B36" s="8">
        <f>SUM(B29:B34)</f>
        <v>146.98</v>
      </c>
      <c r="C36" s="8"/>
      <c r="D36" s="8">
        <f>SUM(D29:D34)</f>
        <v>0</v>
      </c>
    </row>
    <row r="37" spans="2:4" ht="12.75">
      <c r="B37" s="8"/>
      <c r="C37" s="8"/>
      <c r="D37" s="8"/>
    </row>
    <row r="38" spans="1:4" ht="12.75">
      <c r="A38" s="3" t="s">
        <v>24</v>
      </c>
      <c r="B38" s="8">
        <f>(B26+B36)</f>
        <v>346.26</v>
      </c>
      <c r="C38" s="8"/>
      <c r="D38" s="8">
        <f>(D26+D36)</f>
        <v>0</v>
      </c>
    </row>
    <row r="39" spans="2:4" ht="12.75">
      <c r="B39" s="8"/>
      <c r="C39" s="8"/>
      <c r="D39" s="8"/>
    </row>
    <row r="40" spans="1:4" ht="12.75">
      <c r="A40" s="2" t="s">
        <v>25</v>
      </c>
      <c r="B40" s="1">
        <f>(B9-B38)</f>
        <v>3.740000000000009</v>
      </c>
      <c r="C40" s="1"/>
      <c r="D40" s="1">
        <f>(D9-D38)</f>
        <v>0</v>
      </c>
    </row>
    <row r="41" spans="2:4" ht="12.75">
      <c r="B41" s="8"/>
      <c r="C41" s="8"/>
      <c r="D41" s="8"/>
    </row>
    <row r="42" spans="1:4" ht="12.75">
      <c r="A42" s="3" t="s">
        <v>43</v>
      </c>
      <c r="B42" s="8"/>
      <c r="C42" s="8"/>
      <c r="D42" s="8"/>
    </row>
    <row r="43" spans="1:4" ht="12.75">
      <c r="A43" s="3" t="s">
        <v>26</v>
      </c>
      <c r="B43" s="8">
        <f>B26/B5</f>
        <v>1.9927999999999997</v>
      </c>
      <c r="C43" s="8"/>
      <c r="D43" s="8" t="e">
        <f>D26/D5</f>
        <v>#DIV/0!</v>
      </c>
    </row>
    <row r="44" spans="1:4" ht="12.75">
      <c r="A44" s="3" t="s">
        <v>27</v>
      </c>
      <c r="B44" s="8">
        <f>B36/B5</f>
        <v>1.4698</v>
      </c>
      <c r="C44" s="8"/>
      <c r="D44" s="8" t="e">
        <f>D36/D5</f>
        <v>#DIV/0!</v>
      </c>
    </row>
    <row r="45" spans="1:4" ht="12.75">
      <c r="A45" s="3" t="s">
        <v>28</v>
      </c>
      <c r="B45" s="8">
        <f>B38/B5</f>
        <v>3.4626</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45"/>
  <sheetViews>
    <sheetView zoomScale="90" zoomScaleNormal="90" zoomScalePageLayoutView="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65" t="s">
        <v>37</v>
      </c>
      <c r="B1" s="12"/>
      <c r="C1" s="12"/>
      <c r="D1" s="12"/>
    </row>
    <row r="2" spans="1:4" ht="12.75">
      <c r="A2" s="48"/>
      <c r="B2" s="12"/>
      <c r="C2" s="12"/>
      <c r="D2" s="12"/>
    </row>
    <row r="3" spans="1:4" s="50" customFormat="1" ht="12.75">
      <c r="A3" s="2"/>
      <c r="B3" s="47" t="s">
        <v>42</v>
      </c>
      <c r="C3" s="48"/>
      <c r="D3" s="49" t="s">
        <v>30</v>
      </c>
    </row>
    <row r="4" spans="1:4" s="50" customFormat="1" ht="12.75">
      <c r="A4" s="2"/>
      <c r="B4" s="51" t="s">
        <v>29</v>
      </c>
      <c r="C4" s="2"/>
      <c r="D4" s="52" t="s">
        <v>31</v>
      </c>
    </row>
    <row r="5" spans="1:4" ht="12.75">
      <c r="A5" s="3" t="s">
        <v>0</v>
      </c>
      <c r="B5" s="5">
        <v>55</v>
      </c>
      <c r="D5" s="60">
        <v>0</v>
      </c>
    </row>
    <row r="6" spans="1:4" ht="12.75">
      <c r="A6" s="3" t="s">
        <v>1</v>
      </c>
      <c r="B6" s="6">
        <v>7.65</v>
      </c>
      <c r="D6" s="60">
        <v>0</v>
      </c>
    </row>
    <row r="7" spans="2:4" ht="12.75">
      <c r="B7" s="4"/>
      <c r="D7" s="59"/>
    </row>
    <row r="8" spans="2:4" ht="12.75">
      <c r="B8" s="4"/>
      <c r="D8" s="59"/>
    </row>
    <row r="9" spans="1:4" ht="12.75">
      <c r="A9" s="3" t="s">
        <v>2</v>
      </c>
      <c r="B9" s="8">
        <f>B5*B6</f>
        <v>420.75</v>
      </c>
      <c r="C9" s="8"/>
      <c r="D9" s="8">
        <f>D5*D6</f>
        <v>0</v>
      </c>
    </row>
    <row r="10" spans="2:4" ht="12.75">
      <c r="B10" s="8"/>
      <c r="D10" s="59"/>
    </row>
    <row r="11" spans="1:4" ht="12.75">
      <c r="A11" s="3" t="s">
        <v>3</v>
      </c>
      <c r="B11" s="8"/>
      <c r="D11" s="59"/>
    </row>
    <row r="12" spans="1:4" ht="12.75">
      <c r="A12" s="3" t="s">
        <v>4</v>
      </c>
      <c r="B12" s="8">
        <v>41.6</v>
      </c>
      <c r="D12" s="61">
        <v>0</v>
      </c>
    </row>
    <row r="13" spans="1:4" ht="12.75">
      <c r="A13" s="3" t="s">
        <v>5</v>
      </c>
      <c r="B13" s="8">
        <v>10.2</v>
      </c>
      <c r="D13" s="60">
        <v>0</v>
      </c>
    </row>
    <row r="14" spans="1:4" ht="12.75">
      <c r="A14" s="3" t="s">
        <v>6</v>
      </c>
      <c r="B14" s="8">
        <v>0</v>
      </c>
      <c r="D14" s="60">
        <v>0</v>
      </c>
    </row>
    <row r="15" spans="1:4" ht="12.75">
      <c r="A15" s="3" t="s">
        <v>7</v>
      </c>
      <c r="B15" s="8">
        <v>5</v>
      </c>
      <c r="D15" s="60">
        <v>0</v>
      </c>
    </row>
    <row r="16" spans="1:4" ht="12.75">
      <c r="A16" s="3" t="s">
        <v>8</v>
      </c>
      <c r="B16" s="8">
        <v>20.91</v>
      </c>
      <c r="D16" s="60">
        <v>0</v>
      </c>
    </row>
    <row r="17" spans="1:4" ht="12.75">
      <c r="A17" s="3" t="s">
        <v>9</v>
      </c>
      <c r="B17" s="8">
        <v>21.38</v>
      </c>
      <c r="D17" s="60">
        <v>0</v>
      </c>
    </row>
    <row r="18" spans="1:4" ht="12.75">
      <c r="A18" s="3" t="s">
        <v>32</v>
      </c>
      <c r="B18" s="8">
        <v>19</v>
      </c>
      <c r="D18" s="60">
        <v>0</v>
      </c>
    </row>
    <row r="19" spans="1:4" ht="12.75">
      <c r="A19" s="3" t="s">
        <v>10</v>
      </c>
      <c r="B19" s="8">
        <v>12.31</v>
      </c>
      <c r="D19" s="60">
        <v>0</v>
      </c>
    </row>
    <row r="20" spans="1:4" ht="12.75">
      <c r="A20" s="3" t="s">
        <v>11</v>
      </c>
      <c r="B20" s="8">
        <v>18.63</v>
      </c>
      <c r="D20" s="60">
        <v>0</v>
      </c>
    </row>
    <row r="21" spans="1:4" ht="12.75">
      <c r="A21" s="3" t="s">
        <v>12</v>
      </c>
      <c r="B21" s="8">
        <v>7.29</v>
      </c>
      <c r="D21" s="60">
        <v>0</v>
      </c>
    </row>
    <row r="22" spans="1:4" ht="12.75">
      <c r="A22" s="3" t="s">
        <v>13</v>
      </c>
      <c r="B22" s="8">
        <v>0</v>
      </c>
      <c r="D22" s="60">
        <v>0</v>
      </c>
    </row>
    <row r="23" spans="1:4" ht="12.75">
      <c r="A23" s="3" t="s">
        <v>14</v>
      </c>
      <c r="B23" s="8">
        <v>1</v>
      </c>
      <c r="D23" s="60">
        <v>0</v>
      </c>
    </row>
    <row r="24" spans="1:4" ht="13.5" thickBot="1">
      <c r="A24" s="3" t="s">
        <v>15</v>
      </c>
      <c r="B24" s="9">
        <v>6.29</v>
      </c>
      <c r="C24" s="26"/>
      <c r="D24" s="9">
        <f>SUM(D12:D23)*0.035</f>
        <v>0</v>
      </c>
    </row>
    <row r="25" spans="2:4" ht="13.5" thickTop="1">
      <c r="B25" s="8"/>
      <c r="C25" s="8"/>
      <c r="D25" s="8"/>
    </row>
    <row r="26" spans="1:4" ht="12.75">
      <c r="A26" s="3" t="s">
        <v>16</v>
      </c>
      <c r="B26" s="8">
        <f>SUM(B12:B24)</f>
        <v>163.60999999999996</v>
      </c>
      <c r="C26" s="8"/>
      <c r="D26" s="8">
        <f>SUM(D12:D24)</f>
        <v>0</v>
      </c>
    </row>
    <row r="27" spans="2:4" ht="12.75">
      <c r="B27" s="8"/>
      <c r="D27" s="59"/>
    </row>
    <row r="28" spans="1:4" ht="12.75">
      <c r="A28" s="3" t="s">
        <v>17</v>
      </c>
      <c r="B28" s="8"/>
      <c r="D28" s="59"/>
    </row>
    <row r="29" spans="1:4" ht="12.75">
      <c r="A29" s="3" t="s">
        <v>18</v>
      </c>
      <c r="B29" s="8">
        <v>5.75</v>
      </c>
      <c r="D29" s="61">
        <v>0</v>
      </c>
    </row>
    <row r="30" spans="1:4" ht="12.75">
      <c r="A30" s="3" t="s">
        <v>19</v>
      </c>
      <c r="B30" s="8">
        <v>16.05</v>
      </c>
      <c r="D30" s="60">
        <v>0</v>
      </c>
    </row>
    <row r="31" spans="1:4" ht="12.75">
      <c r="A31" s="3" t="s">
        <v>20</v>
      </c>
      <c r="B31" s="8">
        <v>9.32</v>
      </c>
      <c r="D31" s="60">
        <v>0</v>
      </c>
    </row>
    <row r="32" spans="1:4" ht="12.75">
      <c r="A32" s="3" t="s">
        <v>21</v>
      </c>
      <c r="B32" s="8">
        <v>39.96</v>
      </c>
      <c r="D32" s="60">
        <v>0</v>
      </c>
    </row>
    <row r="33" spans="1:4" ht="12.75">
      <c r="A33" s="3" t="s">
        <v>22</v>
      </c>
      <c r="B33" s="8">
        <v>29.3</v>
      </c>
      <c r="D33" s="60">
        <v>0</v>
      </c>
    </row>
    <row r="34" spans="1:4" ht="13.5" thickBot="1">
      <c r="A34" s="3" t="s">
        <v>39</v>
      </c>
      <c r="B34" s="10">
        <v>46.6</v>
      </c>
      <c r="D34" s="62">
        <v>0</v>
      </c>
    </row>
    <row r="35" spans="2:4" ht="13.5" thickTop="1">
      <c r="B35" s="8"/>
      <c r="D35" s="59"/>
    </row>
    <row r="36" spans="1:4" ht="12.75">
      <c r="A36" s="3" t="s">
        <v>23</v>
      </c>
      <c r="B36" s="8">
        <f>SUM(B29:B34)</f>
        <v>146.98</v>
      </c>
      <c r="C36" s="8"/>
      <c r="D36" s="8">
        <f>SUM(D29:D34)</f>
        <v>0</v>
      </c>
    </row>
    <row r="37" spans="2:4" ht="12.75">
      <c r="B37" s="8"/>
      <c r="C37" s="8"/>
      <c r="D37" s="8"/>
    </row>
    <row r="38" spans="1:4" ht="12.75">
      <c r="A38" s="3" t="s">
        <v>24</v>
      </c>
      <c r="B38" s="8">
        <f>(B26+B36)</f>
        <v>310.5899999999999</v>
      </c>
      <c r="C38" s="8"/>
      <c r="D38" s="8">
        <f>(D26+D36)</f>
        <v>0</v>
      </c>
    </row>
    <row r="39" spans="2:4" ht="12.75">
      <c r="B39" s="8"/>
      <c r="C39" s="8"/>
      <c r="D39" s="8"/>
    </row>
    <row r="40" spans="1:4" ht="12.75">
      <c r="A40" s="2" t="s">
        <v>25</v>
      </c>
      <c r="B40" s="1">
        <f>(B9-B38)</f>
        <v>110.16000000000008</v>
      </c>
      <c r="C40" s="1"/>
      <c r="D40" s="1">
        <f>(D9-D38)</f>
        <v>0</v>
      </c>
    </row>
    <row r="41" spans="2:4" ht="12.75">
      <c r="B41" s="8"/>
      <c r="C41" s="8"/>
      <c r="D41" s="8"/>
    </row>
    <row r="42" spans="1:4" ht="12.75">
      <c r="A42" s="3" t="s">
        <v>43</v>
      </c>
      <c r="B42" s="8"/>
      <c r="C42" s="8"/>
      <c r="D42" s="8"/>
    </row>
    <row r="43" spans="1:4" ht="12.75">
      <c r="A43" s="3" t="s">
        <v>26</v>
      </c>
      <c r="B43" s="8">
        <f>B26/B5</f>
        <v>2.974727272727272</v>
      </c>
      <c r="C43" s="8"/>
      <c r="D43" s="8" t="e">
        <f>D26/D5</f>
        <v>#DIV/0!</v>
      </c>
    </row>
    <row r="44" spans="1:4" ht="12.75">
      <c r="A44" s="3" t="s">
        <v>27</v>
      </c>
      <c r="B44" s="8">
        <f>B36/B5</f>
        <v>2.6723636363636363</v>
      </c>
      <c r="C44" s="8"/>
      <c r="D44" s="8" t="e">
        <f>D36/D5</f>
        <v>#DIV/0!</v>
      </c>
    </row>
    <row r="45" spans="1:4" ht="12.75">
      <c r="A45" s="3" t="s">
        <v>28</v>
      </c>
      <c r="B45" s="8">
        <f>B38/B5</f>
        <v>5.647090909090908</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Osborne</dc:creator>
  <cp:keywords/>
  <dc:description/>
  <cp:lastModifiedBy>Sandy.Osborne</cp:lastModifiedBy>
  <cp:lastPrinted>2007-01-03T17:14:27Z</cp:lastPrinted>
  <dcterms:created xsi:type="dcterms:W3CDTF">2002-11-20T14:37:05Z</dcterms:created>
  <dcterms:modified xsi:type="dcterms:W3CDTF">2008-01-09T17:46:45Z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