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Cashflow" sheetId="1" r:id="rId1"/>
    <sheet name="HRSW" sheetId="2" r:id="rId2"/>
    <sheet name="Durum" sheetId="3" r:id="rId3"/>
    <sheet name="Barley" sheetId="4" r:id="rId4"/>
    <sheet name="Corn" sheetId="5" r:id="rId5"/>
    <sheet name="Soyb" sheetId="6" r:id="rId6"/>
    <sheet name="Drybean" sheetId="7" r:id="rId7"/>
    <sheet name="Oil_SF" sheetId="8" r:id="rId8"/>
    <sheet name="Conf_SF" sheetId="9" r:id="rId9"/>
    <sheet name="Flax" sheetId="10" r:id="rId10"/>
    <sheet name="Oats" sheetId="11" r:id="rId11"/>
    <sheet name="Wint.Wht" sheetId="12" r:id="rId12"/>
  </sheets>
  <definedNames/>
  <calcPr fullCalcOnLoad="1"/>
</workbook>
</file>

<file path=xl/sharedStrings.xml><?xml version="1.0" encoding="utf-8"?>
<sst xmlns="http://schemas.openxmlformats.org/spreadsheetml/2006/main" count="400" uniqueCount="83">
  <si>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</si>
  <si>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</si>
  <si>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</si>
  <si>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</si>
  <si>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</si>
  <si>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</si>
  <si>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</si>
  <si>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</si>
  <si>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</si>
  <si>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</si>
  <si>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</si>
  <si>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</si>
  <si>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</si>
  <si>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</si>
  <si>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</si>
  <si>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</si>
  <si>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</si>
  <si>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</si>
  <si>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</si>
  <si>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</si>
  <si>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</si>
  <si>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</si>
  <si>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</si>
  <si>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</si>
  <si>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</si>
  <si>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</si>
  <si>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</si>
  <si>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</si>
  <si>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</si>
  <si>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</si>
  <si>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</si>
  <si>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</si>
  <si>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</si>
  <si>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</si>
  <si>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</si>
  <si>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</si>
  <si>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</si>
  <si>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</si>
  <si>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</si>
  <si>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</si>
  <si>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</si>
  <si>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</si>
  <si>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FLAX</t>
  </si>
  <si>
    <t>OATS</t>
  </si>
  <si>
    <t>WINTER WHEAT</t>
  </si>
  <si>
    <t>CASHFLOW SUMMARY</t>
  </si>
  <si>
    <t>HRSW</t>
  </si>
  <si>
    <t>Durum</t>
  </si>
  <si>
    <t>Barley</t>
  </si>
  <si>
    <t>Oil_SF</t>
  </si>
  <si>
    <t>Conf. SF</t>
  </si>
  <si>
    <t>Flax</t>
  </si>
  <si>
    <t>Oats</t>
  </si>
  <si>
    <t>Wint.Wht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</si>
  <si>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</si>
  <si>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</si>
  <si>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</si>
  <si>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</si>
  <si>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</si>
  <si>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</si>
  <si>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</si>
  <si>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</si>
  <si>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</si>
  <si>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</si>
  <si>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</si>
  <si>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</si>
  <si>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</si>
  <si>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Est. cash available for family living, SE &amp; income taxes and investment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</si>
  <si>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</si>
  <si>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</si>
  <si>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</si>
  <si>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</si>
  <si>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</si>
  <si>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</si>
  <si>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Mach. Princ. &amp; Int. Pmts</t>
  </si>
  <si>
    <t>Land Princ. &amp; Int.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</si>
  <si>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</si>
  <si>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</si>
  <si>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</si>
  <si>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</si>
  <si>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</si>
  <si>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</si>
  <si>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&lt;select crops from menu below&gt;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</si>
</sst>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 applyProtection="1">
      <alignment/>
      <protection locked="0"/>
    </xf>
    <xf numFmtId="1" fontId="4" fillId="0" borderId="1" xfId="0" applyNumberFormat="1" applyFont="1" applyBorder="1" applyAlignment="1" applyProtection="1">
      <alignment/>
      <protection locked="0"/>
    </xf>
    <xf numFmtId="1" fontId="0" fillId="0" borderId="3" xfId="0" applyNumberFormat="1" applyBorder="1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1" fontId="0" fillId="0" borderId="4" xfId="0" applyNumberFormat="1" applyBorder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D3" sqref="D3"/>
    </sheetView>
  </sheetViews>
  <sheetFormatPr defaultColWidth="9.140625" defaultRowHeight="12.75"/>
  <cols>
    <col min="2" max="7" width="10.7109375" style="0" customWidth="1"/>
  </cols>
  <sheetData>
    <row r="1" spans="1:7" ht="12.75">
      <c r="A1" s="25"/>
      <c r="B1" s="26" t="s">
        <v>55</v>
      </c>
      <c r="C1" s="26" t="s">
        <v>57</v>
      </c>
      <c r="D1" s="27" t="s">
        <v>65</v>
      </c>
      <c r="E1" s="26" t="s">
        <v>70</v>
      </c>
      <c r="F1" s="26" t="s">
        <v>71</v>
      </c>
      <c r="G1" s="26" t="s">
        <v>60</v>
      </c>
    </row>
    <row r="2" spans="1:7" ht="12.75">
      <c r="A2" s="16" t="s">
        <v>54</v>
      </c>
      <c r="B2" s="16" t="s">
        <v>56</v>
      </c>
      <c r="C2" s="16" t="s">
        <v>58</v>
      </c>
      <c r="D2" s="17" t="s">
        <v>66</v>
      </c>
      <c r="E2" s="16" t="s">
        <v>66</v>
      </c>
      <c r="F2" s="16" t="s">
        <v>66</v>
      </c>
      <c r="G2" s="16" t="s">
        <v>59</v>
      </c>
    </row>
    <row r="3" spans="1:7" ht="12.75">
      <c r="A3" s="4" t="s">
        <v>46</v>
      </c>
      <c r="B3" s="24">
        <f>HRSW!B4</f>
        <v>160.6</v>
      </c>
      <c r="C3" s="24">
        <f>HRSW!B18</f>
        <v>104.07999999999998</v>
      </c>
      <c r="D3" s="28">
        <v>900</v>
      </c>
      <c r="E3" s="29">
        <f>B3*D3</f>
        <v>144540</v>
      </c>
      <c r="F3" s="29">
        <f>D3*C3</f>
        <v>93671.99999999999</v>
      </c>
      <c r="G3" s="29">
        <f>E3-F3</f>
        <v>50868.000000000015</v>
      </c>
    </row>
    <row r="4" spans="1:7" ht="12.75">
      <c r="A4" s="4" t="s">
        <v>47</v>
      </c>
      <c r="B4" s="24">
        <f>Durum!B4</f>
        <v>116.8</v>
      </c>
      <c r="C4" s="24">
        <f>Durum!B18</f>
        <v>85.62</v>
      </c>
      <c r="D4" s="28">
        <v>0</v>
      </c>
      <c r="E4" s="29">
        <f aca="true" t="shared" si="0" ref="E4:E13">B4*D4</f>
        <v>0</v>
      </c>
      <c r="F4" s="29">
        <f aca="true" t="shared" si="1" ref="F4:F13">D4*C4</f>
        <v>0</v>
      </c>
      <c r="G4" s="29">
        <f aca="true" t="shared" si="2" ref="G4:G13">E4-F4</f>
        <v>0</v>
      </c>
    </row>
    <row r="5" spans="1:7" ht="12.75">
      <c r="A5" s="4" t="s">
        <v>48</v>
      </c>
      <c r="B5" s="24">
        <f>Barley!B4</f>
        <v>138.88000000000002</v>
      </c>
      <c r="C5" s="24">
        <f>Barley!B18</f>
        <v>90.45</v>
      </c>
      <c r="D5" s="28">
        <v>0</v>
      </c>
      <c r="E5" s="29">
        <f t="shared" si="0"/>
        <v>0</v>
      </c>
      <c r="F5" s="29">
        <f t="shared" si="1"/>
        <v>0</v>
      </c>
      <c r="G5" s="29">
        <f t="shared" si="2"/>
        <v>0</v>
      </c>
    </row>
    <row r="6" spans="1:7" ht="12.75">
      <c r="A6" s="4" t="s">
        <v>26</v>
      </c>
      <c r="B6" s="24">
        <f>Corn!B4</f>
        <v>230.57999999999998</v>
      </c>
      <c r="C6" s="24">
        <f>Corn!B18</f>
        <v>186.63</v>
      </c>
      <c r="D6" s="28">
        <v>0</v>
      </c>
      <c r="E6" s="29">
        <f t="shared" si="0"/>
        <v>0</v>
      </c>
      <c r="F6" s="29">
        <f t="shared" si="1"/>
        <v>0</v>
      </c>
      <c r="G6" s="29">
        <f t="shared" si="2"/>
        <v>0</v>
      </c>
    </row>
    <row r="7" spans="1:7" ht="12.75">
      <c r="A7" s="4" t="s">
        <v>25</v>
      </c>
      <c r="B7" s="24">
        <f>Soyb!B4</f>
        <v>183.15</v>
      </c>
      <c r="C7" s="24">
        <f>Soyb!B18</f>
        <v>74.06</v>
      </c>
      <c r="D7" s="28">
        <v>900</v>
      </c>
      <c r="E7" s="29">
        <f t="shared" si="0"/>
        <v>164835</v>
      </c>
      <c r="F7" s="29">
        <f t="shared" si="1"/>
        <v>66654</v>
      </c>
      <c r="G7" s="29">
        <f t="shared" si="2"/>
        <v>98181</v>
      </c>
    </row>
    <row r="8" spans="1:7" ht="12.75">
      <c r="A8" s="4" t="s">
        <v>78</v>
      </c>
      <c r="B8" s="24">
        <f>Drybean!B4</f>
        <v>221.65</v>
      </c>
      <c r="C8" s="24">
        <f>Drybean!B18</f>
        <v>123.37</v>
      </c>
      <c r="D8" s="28">
        <v>0</v>
      </c>
      <c r="E8" s="29">
        <f t="shared" si="0"/>
        <v>0</v>
      </c>
      <c r="F8" s="29">
        <f t="shared" si="1"/>
        <v>0</v>
      </c>
      <c r="G8" s="29">
        <f t="shared" si="2"/>
        <v>0</v>
      </c>
    </row>
    <row r="9" spans="1:7" ht="12.75">
      <c r="A9" s="4" t="s">
        <v>49</v>
      </c>
      <c r="B9" s="24">
        <f>Oil_SF!B4</f>
        <v>171.1</v>
      </c>
      <c r="C9" s="24">
        <f>Oil_SF!B18</f>
        <v>97.41</v>
      </c>
      <c r="D9" s="28">
        <v>0</v>
      </c>
      <c r="E9" s="29">
        <f t="shared" si="0"/>
        <v>0</v>
      </c>
      <c r="F9" s="29">
        <f t="shared" si="1"/>
        <v>0</v>
      </c>
      <c r="G9" s="29">
        <f t="shared" si="2"/>
        <v>0</v>
      </c>
    </row>
    <row r="10" spans="1:7" ht="12.75">
      <c r="A10" s="4" t="s">
        <v>50</v>
      </c>
      <c r="B10" s="24">
        <f>Conf_SF!B4</f>
        <v>207.24</v>
      </c>
      <c r="C10" s="24">
        <f>Conf_SF!B18</f>
        <v>114.18000000000002</v>
      </c>
      <c r="D10" s="28">
        <v>0</v>
      </c>
      <c r="E10" s="29">
        <f t="shared" si="0"/>
        <v>0</v>
      </c>
      <c r="F10" s="29">
        <f t="shared" si="1"/>
        <v>0</v>
      </c>
      <c r="G10" s="29">
        <f t="shared" si="2"/>
        <v>0</v>
      </c>
    </row>
    <row r="11" spans="1:7" ht="12.75">
      <c r="A11" s="4" t="s">
        <v>51</v>
      </c>
      <c r="B11" s="24">
        <f>Flax!B4</f>
        <v>118.86</v>
      </c>
      <c r="C11" s="24">
        <f>Flax!B18</f>
        <v>70.09</v>
      </c>
      <c r="D11" s="28">
        <v>0</v>
      </c>
      <c r="E11" s="29">
        <f t="shared" si="0"/>
        <v>0</v>
      </c>
      <c r="F11" s="29">
        <f t="shared" si="1"/>
        <v>0</v>
      </c>
      <c r="G11" s="29">
        <f t="shared" si="2"/>
        <v>0</v>
      </c>
    </row>
    <row r="12" spans="1:7" ht="12.75">
      <c r="A12" s="4" t="s">
        <v>52</v>
      </c>
      <c r="B12" s="24">
        <f>Oats!B4</f>
        <v>102.12</v>
      </c>
      <c r="C12" s="24">
        <f>Oats!B18</f>
        <v>76.93</v>
      </c>
      <c r="D12" s="28">
        <v>0</v>
      </c>
      <c r="E12" s="29">
        <f t="shared" si="0"/>
        <v>0</v>
      </c>
      <c r="F12" s="29">
        <f t="shared" si="1"/>
        <v>0</v>
      </c>
      <c r="G12" s="29">
        <f t="shared" si="2"/>
        <v>0</v>
      </c>
    </row>
    <row r="13" spans="1:7" ht="12.75">
      <c r="A13" s="4" t="s">
        <v>53</v>
      </c>
      <c r="B13" s="24">
        <f>'Wint.Wht'!B4</f>
        <v>155.94</v>
      </c>
      <c r="C13" s="24">
        <f>'Wint.Wht'!B18</f>
        <v>86.55999999999999</v>
      </c>
      <c r="D13" s="28">
        <v>0</v>
      </c>
      <c r="E13" s="29">
        <f t="shared" si="0"/>
        <v>0</v>
      </c>
      <c r="F13" s="29">
        <f t="shared" si="1"/>
        <v>0</v>
      </c>
      <c r="G13" s="29">
        <f t="shared" si="2"/>
        <v>0</v>
      </c>
    </row>
    <row r="14" spans="1:7" ht="12.75">
      <c r="A14" s="14" t="s">
        <v>72</v>
      </c>
      <c r="B14" s="14"/>
      <c r="C14" s="14"/>
      <c r="D14" s="30">
        <f>SUM(D3:D13)</f>
        <v>1800</v>
      </c>
      <c r="E14" s="30">
        <f>SUM(E3:E13)</f>
        <v>309375</v>
      </c>
      <c r="F14" s="30">
        <f>SUM(F3:F13)</f>
        <v>160326</v>
      </c>
      <c r="G14" s="30">
        <f>SUM(G3:G13)</f>
        <v>149049</v>
      </c>
    </row>
    <row r="15" spans="1:7" ht="12.75">
      <c r="A15" s="4"/>
      <c r="B15" s="4"/>
      <c r="C15" s="4"/>
      <c r="D15" s="4"/>
      <c r="E15" s="18"/>
      <c r="F15" s="18"/>
      <c r="G15" s="18"/>
    </row>
    <row r="16" spans="1:8" ht="12.75">
      <c r="A16" s="3"/>
      <c r="B16" s="3"/>
      <c r="C16" s="38" t="s">
        <v>45</v>
      </c>
      <c r="D16" s="38"/>
      <c r="E16" s="38"/>
      <c r="F16" s="3"/>
      <c r="G16" s="3"/>
      <c r="H16" s="3"/>
    </row>
    <row r="17" spans="1:8" ht="12.75">
      <c r="A17" s="19" t="s">
        <v>68</v>
      </c>
      <c r="B17" s="19"/>
      <c r="C17" s="19"/>
      <c r="D17" s="20"/>
      <c r="E17" s="19" t="s">
        <v>69</v>
      </c>
      <c r="F17" s="19"/>
      <c r="G17" s="19"/>
      <c r="H17" s="3"/>
    </row>
    <row r="18" spans="1:7" ht="12.75">
      <c r="A18" t="s">
        <v>79</v>
      </c>
      <c r="C18" s="31">
        <f>E14</f>
        <v>309375</v>
      </c>
      <c r="E18" t="s">
        <v>62</v>
      </c>
      <c r="G18" s="15">
        <f>F14</f>
        <v>160326</v>
      </c>
    </row>
    <row r="19" spans="1:8" ht="12.75">
      <c r="A19" t="s">
        <v>73</v>
      </c>
      <c r="C19" s="32">
        <v>35500</v>
      </c>
      <c r="D19" s="1" t="s">
        <v>64</v>
      </c>
      <c r="E19" t="s">
        <v>74</v>
      </c>
      <c r="G19" s="21">
        <v>30000</v>
      </c>
      <c r="H19" s="1" t="s">
        <v>64</v>
      </c>
    </row>
    <row r="20" spans="1:8" ht="12.75">
      <c r="A20" t="s">
        <v>77</v>
      </c>
      <c r="C20" s="33">
        <v>0</v>
      </c>
      <c r="D20" s="1" t="s">
        <v>64</v>
      </c>
      <c r="E20" t="s">
        <v>61</v>
      </c>
      <c r="G20" s="21">
        <v>112500</v>
      </c>
      <c r="H20" s="1" t="s">
        <v>64</v>
      </c>
    </row>
    <row r="21" spans="1:8" ht="12.75">
      <c r="A21" t="s">
        <v>60</v>
      </c>
      <c r="C21" s="31">
        <f>SUM(C18:C20)</f>
        <v>344875</v>
      </c>
      <c r="E21" t="s">
        <v>75</v>
      </c>
      <c r="G21" s="21">
        <v>0</v>
      </c>
      <c r="H21" s="1" t="s">
        <v>64</v>
      </c>
    </row>
    <row r="22" spans="5:8" ht="12.75">
      <c r="E22" t="s">
        <v>63</v>
      </c>
      <c r="G22" s="21">
        <v>0</v>
      </c>
      <c r="H22" s="1" t="s">
        <v>64</v>
      </c>
    </row>
    <row r="23" spans="5:8" ht="12.75">
      <c r="E23" t="s">
        <v>76</v>
      </c>
      <c r="G23" s="22">
        <v>7000</v>
      </c>
      <c r="H23" s="1" t="s">
        <v>64</v>
      </c>
    </row>
    <row r="24" spans="5:7" ht="13.5" thickBot="1">
      <c r="E24" t="s">
        <v>60</v>
      </c>
      <c r="G24" s="23">
        <f>SUM(G18:G23)</f>
        <v>309826</v>
      </c>
    </row>
    <row r="25" spans="1:8" ht="13.5" thickBot="1">
      <c r="A25" s="3" t="s">
        <v>67</v>
      </c>
      <c r="B25" s="3"/>
      <c r="C25" s="3"/>
      <c r="D25" s="3"/>
      <c r="E25" s="3"/>
      <c r="F25" s="3"/>
      <c r="G25" s="34">
        <f>C21-G24</f>
        <v>35049</v>
      </c>
      <c r="H25" s="3"/>
    </row>
    <row r="26" ht="12.75">
      <c r="G26" s="6"/>
    </row>
    <row r="27" ht="12.75">
      <c r="D27" s="37" t="s">
        <v>82</v>
      </c>
    </row>
  </sheetData>
  <sheetProtection sheet="1" objects="1" scenarios="1" selectLockedCells="1"/>
  <mergeCells count="1">
    <mergeCell ref="C16:E16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21</v>
      </c>
      <c r="C2" s="39"/>
      <c r="D2" s="39"/>
      <c r="E2" s="39"/>
      <c r="F2" s="39"/>
      <c r="G2" s="39"/>
    </row>
    <row r="3" spans="1:7" ht="12.75">
      <c r="A3" t="s">
        <v>80</v>
      </c>
      <c r="B3" s="10">
        <v>5.66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118.86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7.2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14.71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14.93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4.1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13.8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11.74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2.61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70.09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3.81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13.82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8.81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62.5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88.94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159.03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-40.17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3.337619047619048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4.2352380952380955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7.572857142857143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69</v>
      </c>
      <c r="C2" s="39"/>
      <c r="D2" s="39"/>
      <c r="E2" s="39"/>
      <c r="F2" s="39"/>
      <c r="G2" s="39"/>
    </row>
    <row r="3" spans="1:7" ht="12.75">
      <c r="A3" t="s">
        <v>80</v>
      </c>
      <c r="B3" s="12">
        <v>1.48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102.12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6.5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1.88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31.97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5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15.28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12.43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2.87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76.93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4.42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15.25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9.52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62.5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91.69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168.62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-66.5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1.1149275362318842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1.3288405797101448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2.4437681159420293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46</v>
      </c>
      <c r="C2" s="39"/>
      <c r="D2" s="39"/>
      <c r="E2" s="39"/>
      <c r="F2" s="39"/>
      <c r="G2" s="39"/>
    </row>
    <row r="3" spans="1:7" ht="12.75">
      <c r="A3" t="s">
        <v>81</v>
      </c>
      <c r="B3" s="12">
        <v>3.39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155.94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5.7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5.38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43.9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3.7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12.56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10.99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1.1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3.23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86.55999999999999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3.9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13.68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8.42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62.5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88.5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175.06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-19.120000000000005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1.8817391304347824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1.923913043478261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3.8056521739130433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44</v>
      </c>
      <c r="C2" s="39"/>
      <c r="D2" s="39"/>
      <c r="E2" s="39"/>
      <c r="F2" s="39"/>
      <c r="G2" s="39"/>
    </row>
    <row r="3" spans="1:7" ht="12.75">
      <c r="A3" t="s">
        <v>80</v>
      </c>
      <c r="B3" s="12">
        <v>3.65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160.6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12.6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13.2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1.5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41.43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4.9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13.88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11.69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3.88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104.07999999999998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4.02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14.26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8.88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62.5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89.66</v>
      </c>
      <c r="C25" s="39"/>
      <c r="D25" s="39"/>
      <c r="E25" s="39"/>
      <c r="F25" s="39"/>
      <c r="G25" s="39"/>
    </row>
    <row r="26" spans="2:7" ht="12.75" customHeight="1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193.73999999999998</v>
      </c>
      <c r="C27" s="39"/>
      <c r="D27" s="39"/>
      <c r="E27" s="39"/>
      <c r="F27" s="39"/>
      <c r="G27" s="39"/>
    </row>
    <row r="28" spans="2:7" ht="12.75" customHeight="1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-33.139999999999986</v>
      </c>
      <c r="C29" s="39"/>
      <c r="D29" s="39"/>
      <c r="E29" s="39"/>
      <c r="F29" s="39"/>
      <c r="G29" s="39"/>
    </row>
    <row r="30" spans="2:7" ht="12.75" customHeight="1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2.3654545454545453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2.0377272727272726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4.403181818181817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32</v>
      </c>
      <c r="C2" s="39"/>
      <c r="D2" s="39"/>
      <c r="E2" s="39"/>
      <c r="F2" s="39"/>
      <c r="G2" s="39"/>
    </row>
    <row r="3" spans="1:7" ht="12.75">
      <c r="A3" t="s">
        <v>80</v>
      </c>
      <c r="B3" s="12">
        <v>3.65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116.8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12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13.2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1.5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26.61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3.1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13.51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11.51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3.19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85.62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3.87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13.9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8.7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62.5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88.97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174.59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-57.790000000000006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2.675625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2.7803125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5.4559375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62</v>
      </c>
      <c r="C2" s="39"/>
      <c r="D2" s="39"/>
      <c r="E2" s="39"/>
      <c r="F2" s="39"/>
      <c r="G2" s="39"/>
    </row>
    <row r="3" spans="1:7" ht="12.75">
      <c r="A3" t="s">
        <v>80</v>
      </c>
      <c r="B3" s="12">
        <v>2.24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138.88000000000002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8.4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11.5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1.25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33.93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3.6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15.07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12.33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3.37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90.45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4.33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15.04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9.42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62.5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91.28999999999999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181.74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-42.859999999999985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1.4588709677419356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1.4724193548387094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2.9312903225806455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122</v>
      </c>
      <c r="C2" s="39"/>
      <c r="D2" s="39"/>
      <c r="E2" s="39"/>
      <c r="F2" s="39"/>
      <c r="G2" s="39"/>
    </row>
    <row r="3" spans="1:7" ht="12.75">
      <c r="A3" t="s">
        <v>80</v>
      </c>
      <c r="B3" s="12">
        <v>1.89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230.57999999999998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38.36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21.5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62.1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7.2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18.41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14.76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16.34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6.96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186.63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5.76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21.69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12.75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62.5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102.7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289.33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-58.75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1.5297540983606557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0.8418032786885246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2.37155737704918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33</v>
      </c>
      <c r="C2" s="39"/>
      <c r="D2" s="39"/>
      <c r="E2" s="39"/>
      <c r="F2" s="39"/>
      <c r="G2" s="39"/>
    </row>
    <row r="3" spans="1:7" ht="12.75">
      <c r="A3" t="s">
        <v>80</v>
      </c>
      <c r="B3" s="12">
        <v>5.55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183.15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32.01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7.75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1.61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6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11.71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10.72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1.5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2.76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74.06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3.68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13.24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8.04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62.5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87.46000000000001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161.52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21.629999999999995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2.244242424242424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2.6503030303030304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4.8945454545454545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1430</v>
      </c>
      <c r="C2" s="39"/>
      <c r="D2" s="39"/>
      <c r="E2" s="39"/>
      <c r="F2" s="39"/>
      <c r="G2" s="39"/>
    </row>
    <row r="3" spans="1:7" ht="12.75">
      <c r="A3" t="s">
        <v>30</v>
      </c>
      <c r="B3" s="10">
        <v>0.155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221.65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31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23.25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22.98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13.8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14.23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12.51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4.6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123.37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4.38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16.29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10.62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62.5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93.78999999999999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217.16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4.490000000000009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0.08627272727272728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0.06558741258741259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0.15186013986013985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1450</v>
      </c>
      <c r="C2" s="39"/>
      <c r="D2" s="39"/>
      <c r="E2" s="39"/>
      <c r="F2" s="39"/>
      <c r="G2" s="39"/>
    </row>
    <row r="3" spans="1:7" ht="12.75">
      <c r="A3" t="s">
        <v>80</v>
      </c>
      <c r="B3" s="10">
        <v>0.118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171.1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15.84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5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23.13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5.3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14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11.61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2.9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3.63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97.41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4.37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16.09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10.01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62.5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92.97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190.38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-19.28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0.06717931034482759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0.06411724137931034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0.13129655172413793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1320</v>
      </c>
      <c r="C2" s="39"/>
      <c r="D2" s="39"/>
      <c r="E2" s="39"/>
      <c r="F2" s="39"/>
      <c r="G2" s="39"/>
    </row>
    <row r="3" spans="1:7" ht="12.75">
      <c r="A3" t="s">
        <v>80</v>
      </c>
      <c r="B3" s="10">
        <v>0.157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207.24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22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11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19.9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7.4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14.43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11.8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2.64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5.75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4.26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114.18000000000002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4.42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16.29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10.27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62.5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93.48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207.66000000000003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-0.4200000000000159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0.08650000000000002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0.07081818181818182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0.15731818181818183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2005-12-23T03:07:17Z</cp:lastPrinted>
  <dcterms:created xsi:type="dcterms:W3CDTF">2005-01-10T15:34:54Z</dcterms:created>
  <dcterms:modified xsi:type="dcterms:W3CDTF">2005-12-23T03:07:48Z</dcterms:modified>
  <cp:category/>
  <cp:version/>
  <cp:contentType/>
  <cp:contentStatus/>
</cp:coreProperties>
</file>