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ripplinger\Documents\"/>
    </mc:Choice>
  </mc:AlternateContent>
  <bookViews>
    <workbookView xWindow="0" yWindow="0" windowWidth="23040" windowHeight="8460"/>
  </bookViews>
  <sheets>
    <sheet name="Beet Ethanol Carbon Premium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 l="1"/>
  <c r="A11" i="1" l="1"/>
  <c r="B10" i="1"/>
  <c r="D3" i="1"/>
  <c r="E13" i="1" l="1"/>
  <c r="D7" i="1"/>
  <c r="D11" i="1"/>
  <c r="B18" i="1"/>
  <c r="G21" i="1"/>
  <c r="E20" i="1"/>
  <c r="C19" i="1"/>
  <c r="C17" i="1"/>
  <c r="F11" i="1"/>
  <c r="B11" i="1"/>
  <c r="B14" i="1"/>
  <c r="C21" i="1"/>
  <c r="G19" i="1"/>
  <c r="E18" i="1"/>
  <c r="G17" i="1"/>
  <c r="E16" i="1"/>
  <c r="G15" i="1"/>
  <c r="C15" i="1"/>
  <c r="E14" i="1"/>
  <c r="G13" i="1"/>
  <c r="C13" i="1"/>
  <c r="E12" i="1"/>
  <c r="G11" i="1"/>
  <c r="C11" i="1"/>
  <c r="B21" i="1"/>
  <c r="B17" i="1"/>
  <c r="B13" i="1"/>
  <c r="F21" i="1"/>
  <c r="H20" i="1"/>
  <c r="D20" i="1"/>
  <c r="F19" i="1"/>
  <c r="H18" i="1"/>
  <c r="D18" i="1"/>
  <c r="F17" i="1"/>
  <c r="H16" i="1"/>
  <c r="D16" i="1"/>
  <c r="F15" i="1"/>
  <c r="H14" i="1"/>
  <c r="D14" i="1"/>
  <c r="F13" i="1"/>
  <c r="H12" i="1"/>
  <c r="D12" i="1"/>
  <c r="B20" i="1"/>
  <c r="B16" i="1"/>
  <c r="B12" i="1"/>
  <c r="E21" i="1"/>
  <c r="G20" i="1"/>
  <c r="C20" i="1"/>
  <c r="E19" i="1"/>
  <c r="G18" i="1"/>
  <c r="C18" i="1"/>
  <c r="E17" i="1"/>
  <c r="G16" i="1"/>
  <c r="C16" i="1"/>
  <c r="E15" i="1"/>
  <c r="G14" i="1"/>
  <c r="C14" i="1"/>
  <c r="G12" i="1"/>
  <c r="C12" i="1"/>
  <c r="E11" i="1"/>
  <c r="B19" i="1"/>
  <c r="B15" i="1"/>
  <c r="H21" i="1"/>
  <c r="D21" i="1"/>
  <c r="F20" i="1"/>
  <c r="H19" i="1"/>
  <c r="D19" i="1"/>
  <c r="F18" i="1"/>
  <c r="H17" i="1"/>
  <c r="D17" i="1"/>
  <c r="F16" i="1"/>
  <c r="H15" i="1"/>
  <c r="D15" i="1"/>
  <c r="F14" i="1"/>
  <c r="H13" i="1"/>
  <c r="D13" i="1"/>
  <c r="F12" i="1"/>
  <c r="H11" i="1"/>
</calcChain>
</file>

<file path=xl/sharedStrings.xml><?xml version="1.0" encoding="utf-8"?>
<sst xmlns="http://schemas.openxmlformats.org/spreadsheetml/2006/main" count="20" uniqueCount="18">
  <si>
    <t>Year</t>
  </si>
  <si>
    <t>Gasoline Compliance Standard (gCO2e/MJ)</t>
  </si>
  <si>
    <t>Select Compliance Year</t>
  </si>
  <si>
    <t>Carbon Price</t>
  </si>
  <si>
    <t>Alternative Fuel Carbon Intensity</t>
  </si>
  <si>
    <t>Gasoline CI Standard (gCo2e/MJ)</t>
  </si>
  <si>
    <t>$/gal gasoline-equivalent</t>
  </si>
  <si>
    <t>MJ/gal</t>
  </si>
  <si>
    <t>$/gal ethanol-equivalent</t>
  </si>
  <si>
    <t>Fuel Equivalency</t>
  </si>
  <si>
    <t>CI Score (gCO2eMJ)</t>
  </si>
  <si>
    <t>Alternative Fuel Premium</t>
  </si>
  <si>
    <t>Developed by David Ripplinger, Bioproducts and Bioenergy Economics Specialist, North Dakota State Univeristy Extension</t>
  </si>
  <si>
    <t>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t>
  </si>
  <si>
    <t>Version 1.0</t>
  </si>
  <si>
    <t>Released 9/1/2018</t>
  </si>
  <si>
    <t>NDSU Beet Ethanol Carbon Premium Calculator</t>
  </si>
  <si>
    <t>Credit Price ($/MT)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</si>
</sst>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_)"/>
  </numFmts>
  <fonts count="37" x14ac:knownFonts="1">
    <font>
      <sz val="11"/>
      <color theme="1"/>
      <name val="Calibri"/>
      <family val="2"/>
      <scheme val="minor"/>
    </font>
    <font>
      <sz val="11"/>
      <color theme="1"/>
      <name val="Calibri"/>
      <family val="2"/>
      <scheme val="minor"/>
    </font>
    <font>
      <sz val="12"/>
      <color theme="1"/>
      <name val="Arial"/>
      <family val="2"/>
    </font>
    <font>
      <b/>
      <sz val="11"/>
      <color rgb="FF3F3F3F"/>
      <name val="Arial"/>
      <family val="2"/>
    </font>
    <font>
      <i/>
      <sz val="11"/>
      <color rgb="FF7F7F7F"/>
      <name val="Arial"/>
      <family val="2"/>
    </font>
    <font>
      <sz val="11"/>
      <color rgb="FF006100"/>
      <name val="Arial"/>
      <family val="2"/>
    </font>
    <font>
      <sz val="10"/>
      <color theme="1"/>
      <name val="Calibri"/>
      <family val="2"/>
      <scheme val="minor"/>
    </font>
    <font>
      <sz val="11"/>
      <color indexed="8"/>
      <name val="Calibri"/>
      <family val="2"/>
    </font>
    <font>
      <sz val="11"/>
      <color indexed="9"/>
      <name val="Calibri"/>
      <family val="2"/>
    </font>
    <font>
      <sz val="11"/>
      <color indexed="14"/>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62"/>
      <name val="Calibri"/>
      <family val="2"/>
    </font>
    <font>
      <u/>
      <sz val="10"/>
      <color theme="10"/>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sz val="10"/>
      <name val="Helv"/>
      <family val="2"/>
    </font>
    <font>
      <b/>
      <sz val="18"/>
      <color indexed="62"/>
      <name val="Cambria"/>
      <family val="2"/>
    </font>
    <font>
      <b/>
      <sz val="18"/>
      <color indexed="56"/>
      <name val="Cambria"/>
      <family val="1"/>
    </font>
    <font>
      <b/>
      <sz val="11"/>
      <color indexed="8"/>
      <name val="Calibri"/>
      <family val="2"/>
    </font>
    <font>
      <sz val="11"/>
      <color indexed="10"/>
      <name val="Calibri"/>
      <family val="2"/>
    </font>
    <font>
      <sz val="9"/>
      <color indexed="8"/>
      <name val="Calibri"/>
      <family val="2"/>
    </font>
    <font>
      <sz val="12"/>
      <color theme="1"/>
      <name val="Calibri"/>
      <family val="2"/>
      <scheme val="minor"/>
    </font>
    <font>
      <b/>
      <sz val="12"/>
      <color theme="1"/>
      <name val="Calibri"/>
      <family val="2"/>
      <scheme val="minor"/>
    </font>
    <font>
      <sz val="9"/>
      <name val="Arial"/>
      <family val="2"/>
    </font>
  </fonts>
  <fills count="30">
    <fill>
      <patternFill patternType="none"/>
    </fill>
    <fill>
      <patternFill patternType="gray125"/>
    </fill>
    <fill>
      <patternFill patternType="solid">
        <fgColor rgb="FFC6EFCE"/>
      </patternFill>
    </fill>
    <fill>
      <patternFill patternType="solid">
        <fgColor rgb="FFF2F2F2"/>
      </patternFill>
    </fill>
    <fill>
      <patternFill patternType="solid">
        <fgColor theme="0"/>
        <bgColor indexed="64"/>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s>
  <borders count="22">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bottom style="dashed">
        <color rgb="FFBFBFBF"/>
      </bottom>
      <diagonal/>
    </border>
    <border>
      <left/>
      <right/>
      <top/>
      <bottom style="thin">
        <color indexed="64"/>
      </bottom>
      <diagonal/>
    </border>
    <border>
      <left/>
      <right style="thin">
        <color indexed="64"/>
      </right>
      <top/>
      <bottom/>
      <diagonal/>
    </border>
    <border>
      <left/>
      <right/>
      <top style="thin">
        <color indexed="64"/>
      </top>
      <bottom style="double">
        <color indexed="64"/>
      </bottom>
      <diagonal/>
    </border>
  </borders>
  <cellStyleXfs count="16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3" borderId="1" applyNumberFormat="0" applyAlignment="0" applyProtection="0"/>
    <xf numFmtId="0" fontId="4" fillId="0" borderId="0" applyNumberFormat="0" applyFill="0" applyBorder="0" applyAlignment="0" applyProtection="0"/>
    <xf numFmtId="0" fontId="5" fillId="2"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7"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1" borderId="0" applyNumberFormat="0" applyBorder="0" applyAlignment="0" applyProtection="0"/>
    <xf numFmtId="0" fontId="8" fillId="19" borderId="0" applyNumberFormat="0" applyBorder="0" applyAlignment="0" applyProtection="0"/>
    <xf numFmtId="0" fontId="8" fillId="2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11" fillId="13" borderId="5" applyNumberFormat="0" applyAlignment="0" applyProtection="0"/>
    <xf numFmtId="0" fontId="11" fillId="5" borderId="5" applyNumberFormat="0" applyAlignment="0" applyProtection="0"/>
    <xf numFmtId="0" fontId="11" fillId="5" borderId="5" applyNumberFormat="0" applyAlignment="0" applyProtection="0"/>
    <xf numFmtId="0" fontId="11" fillId="5" borderId="5" applyNumberFormat="0" applyAlignment="0" applyProtection="0"/>
    <xf numFmtId="0" fontId="11" fillId="5" borderId="5" applyNumberFormat="0" applyAlignment="0" applyProtection="0"/>
    <xf numFmtId="0" fontId="11" fillId="5" borderId="5" applyNumberFormat="0" applyAlignment="0" applyProtection="0"/>
    <xf numFmtId="0" fontId="11" fillId="5"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1" fillId="13" borderId="5" applyNumberFormat="0" applyAlignment="0" applyProtection="0"/>
    <xf numFmtId="0" fontId="12" fillId="29" borderId="6" applyNumberFormat="0" applyAlignment="0" applyProtection="0"/>
    <xf numFmtId="43" fontId="13"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5" fillId="10" borderId="0" applyNumberFormat="0" applyBorder="0" applyAlignment="0" applyProtection="0"/>
    <xf numFmtId="0" fontId="16"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6" fillId="0" borderId="7" applyNumberFormat="0" applyFill="0" applyAlignment="0" applyProtection="0"/>
    <xf numFmtId="0" fontId="18"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4" fillId="0" borderId="11" applyNumberFormat="0" applyFill="0" applyAlignment="0" applyProtection="0"/>
    <xf numFmtId="0" fontId="25" fillId="16" borderId="0" applyNumberFormat="0" applyBorder="0" applyAlignment="0" applyProtection="0"/>
    <xf numFmtId="0" fontId="13" fillId="0" borderId="0"/>
    <xf numFmtId="0" fontId="13" fillId="0" borderId="0"/>
    <xf numFmtId="0" fontId="1" fillId="0" borderId="0"/>
    <xf numFmtId="0" fontId="13" fillId="0" borderId="0"/>
    <xf numFmtId="0" fontId="26" fillId="0" borderId="0"/>
    <xf numFmtId="0" fontId="13" fillId="0" borderId="0"/>
    <xf numFmtId="0" fontId="6" fillId="0" borderId="0"/>
    <xf numFmtId="0" fontId="1" fillId="0" borderId="0"/>
    <xf numFmtId="0" fontId="6" fillId="0" borderId="0"/>
    <xf numFmtId="0" fontId="13" fillId="0" borderId="12"/>
    <xf numFmtId="0" fontId="13"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7"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13" fillId="9" borderId="13" applyNumberFormat="0" applyFont="0" applyAlignment="0" applyProtection="0"/>
    <xf numFmtId="0" fontId="27" fillId="13" borderId="14" applyNumberFormat="0" applyAlignment="0" applyProtection="0"/>
    <xf numFmtId="0" fontId="27" fillId="5" borderId="14" applyNumberFormat="0" applyAlignment="0" applyProtection="0"/>
    <xf numFmtId="0" fontId="27" fillId="5" borderId="14" applyNumberFormat="0" applyAlignment="0" applyProtection="0"/>
    <xf numFmtId="0" fontId="27" fillId="5" borderId="14" applyNumberFormat="0" applyAlignment="0" applyProtection="0"/>
    <xf numFmtId="0" fontId="27" fillId="5" borderId="14" applyNumberFormat="0" applyAlignment="0" applyProtection="0"/>
    <xf numFmtId="0" fontId="27" fillId="5" borderId="14" applyNumberFormat="0" applyAlignment="0" applyProtection="0"/>
    <xf numFmtId="0" fontId="27" fillId="5"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0" fontId="27" fillId="13" borderId="1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164" fontId="28" fillId="0" borderId="0"/>
    <xf numFmtId="11" fontId="28"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0" applyNumberFormat="0" applyFill="0" applyBorder="0" applyAlignment="0" applyProtection="0"/>
    <xf numFmtId="0" fontId="33" fillId="0" borderId="18" applyNumberFormat="0" applyFont="0" applyProtection="0">
      <alignment wrapText="1"/>
    </xf>
  </cellStyleXfs>
  <cellXfs count="22">
    <xf numFmtId="0" fontId="0" fillId="0" borderId="0" xfId="0"/>
    <xf numFmtId="0" fontId="35" fillId="4" borderId="0" xfId="0" applyFont="1" applyFill="1"/>
    <xf numFmtId="0" fontId="0" fillId="4" borderId="0" xfId="0" applyFill="1"/>
    <xf numFmtId="0" fontId="34" fillId="4" borderId="0" xfId="0" applyFont="1" applyFill="1" applyAlignment="1">
      <alignment horizontal="left"/>
    </xf>
    <xf numFmtId="2" fontId="2" fillId="4" borderId="4" xfId="0" applyNumberFormat="1" applyFont="1" applyFill="1" applyBorder="1" applyAlignment="1">
      <alignment horizontal="center"/>
    </xf>
    <xf numFmtId="0" fontId="34" fillId="4" borderId="4" xfId="0" applyFont="1" applyFill="1" applyBorder="1"/>
    <xf numFmtId="0" fontId="35" fillId="4" borderId="4" xfId="0" applyFont="1" applyFill="1" applyBorder="1" applyAlignment="1">
      <alignment wrapText="1"/>
    </xf>
    <xf numFmtId="0" fontId="34" fillId="4" borderId="20" xfId="0" applyFont="1" applyFill="1" applyBorder="1"/>
    <xf numFmtId="0" fontId="34" fillId="4" borderId="19" xfId="0" applyFont="1" applyFill="1" applyBorder="1" applyAlignment="1">
      <alignment horizontal="center"/>
    </xf>
    <xf numFmtId="0" fontId="34" fillId="4" borderId="0" xfId="0" applyFont="1" applyFill="1" applyAlignment="1">
      <alignment horizontal="right"/>
    </xf>
    <xf numFmtId="43" fontId="34" fillId="4" borderId="0" xfId="1" applyFont="1" applyFill="1"/>
    <xf numFmtId="0" fontId="34" fillId="4" borderId="0" xfId="0" applyFont="1" applyFill="1"/>
    <xf numFmtId="9" fontId="0" fillId="4" borderId="0" xfId="2" applyFont="1" applyFill="1"/>
    <xf numFmtId="0" fontId="36" fillId="4" borderId="0" xfId="98" applyFont="1" applyFill="1" applyAlignment="1">
      <alignment horizontal="left" vertical="top" wrapText="1"/>
    </xf>
    <xf numFmtId="0" fontId="34" fillId="4" borderId="2" xfId="0" applyFont="1" applyFill="1" applyBorder="1" applyAlignment="1" applyProtection="1">
      <alignment horizontal="center"/>
      <protection locked="0"/>
    </xf>
    <xf numFmtId="0" fontId="34" fillId="4" borderId="3" xfId="0" applyFont="1" applyFill="1" applyBorder="1" applyAlignment="1" applyProtection="1">
      <alignment horizontal="center"/>
      <protection locked="0"/>
    </xf>
    <xf numFmtId="0" fontId="34" fillId="4" borderId="0" xfId="0" applyFont="1" applyFill="1" applyAlignment="1">
      <alignment horizontal="left"/>
    </xf>
    <xf numFmtId="0" fontId="35" fillId="4" borderId="2" xfId="0" applyFont="1" applyFill="1" applyBorder="1" applyAlignment="1" applyProtection="1">
      <alignment horizontal="center"/>
      <protection locked="0"/>
    </xf>
    <xf numFmtId="0" fontId="35" fillId="4" borderId="3" xfId="0" applyFont="1" applyFill="1" applyBorder="1" applyAlignment="1" applyProtection="1">
      <alignment horizontal="center"/>
      <protection locked="0"/>
    </xf>
    <xf numFmtId="0" fontId="34" fillId="4" borderId="0" xfId="0" applyFont="1" applyFill="1" applyAlignment="1">
      <alignment horizontal="center"/>
    </xf>
    <xf numFmtId="0" fontId="34" fillId="4" borderId="17" xfId="0" applyFont="1" applyFill="1" applyBorder="1" applyAlignment="1">
      <alignment horizontal="center"/>
    </xf>
    <xf numFmtId="43" fontId="34" fillId="4" borderId="21" xfId="1" applyFont="1" applyFill="1" applyBorder="1" applyAlignment="1">
      <alignment horizontal="center"/>
    </xf>
  </cellXfs>
  <cellStyles count="168">
    <cellStyle name="20% - Accent1 2" xfId="6"/>
    <cellStyle name="20% - Accent1 3" xfId="7"/>
    <cellStyle name="20% - Accent2 2" xfId="8"/>
    <cellStyle name="20% - Accent2 3" xfId="9"/>
    <cellStyle name="20% - Accent3 2" xfId="10"/>
    <cellStyle name="20% - Accent3 3" xfId="11"/>
    <cellStyle name="20% - Accent4 2" xfId="12"/>
    <cellStyle name="20% - Accent4 3" xfId="13"/>
    <cellStyle name="20% - Accent5 2" xfId="14"/>
    <cellStyle name="20% - Accent6 2" xfId="15"/>
    <cellStyle name="40% - Accent1 2" xfId="16"/>
    <cellStyle name="40% - Accent1 3" xfId="17"/>
    <cellStyle name="40% - Accent2 2" xfId="18"/>
    <cellStyle name="40% - Accent3 2" xfId="19"/>
    <cellStyle name="40% - Accent3 3" xfId="20"/>
    <cellStyle name="40% - Accent4 2" xfId="21"/>
    <cellStyle name="40% - Accent4 3" xfId="22"/>
    <cellStyle name="40% - Accent5 2" xfId="23"/>
    <cellStyle name="40% - Accent6 2" xfId="24"/>
    <cellStyle name="40% - Accent6 3" xfId="25"/>
    <cellStyle name="60% - Accent1 2" xfId="26"/>
    <cellStyle name="60% - Accent1 3" xfId="27"/>
    <cellStyle name="60% - Accent2 2" xfId="28"/>
    <cellStyle name="60% - Accent3 2" xfId="29"/>
    <cellStyle name="60% - Accent3 3" xfId="30"/>
    <cellStyle name="60% - Accent4 2" xfId="31"/>
    <cellStyle name="60% - Accent4 3" xfId="32"/>
    <cellStyle name="60% - Accent5 2" xfId="33"/>
    <cellStyle name="60% - Accent6 2" xfId="34"/>
    <cellStyle name="60% - Accent6 3" xfId="35"/>
    <cellStyle name="Accent1 2" xfId="36"/>
    <cellStyle name="Accent1 3" xfId="37"/>
    <cellStyle name="Accent2 2" xfId="38"/>
    <cellStyle name="Accent2 3" xfId="39"/>
    <cellStyle name="Accent3 2" xfId="40"/>
    <cellStyle name="Accent3 3" xfId="41"/>
    <cellStyle name="Accent4 2" xfId="42"/>
    <cellStyle name="Accent4 3" xfId="43"/>
    <cellStyle name="Accent5 2" xfId="44"/>
    <cellStyle name="Accent6 2" xfId="45"/>
    <cellStyle name="Bad 2" xfId="46"/>
    <cellStyle name="Bad 3" xfId="47"/>
    <cellStyle name="Body: normal cell" xfId="167"/>
    <cellStyle name="Calculation 2" xfId="48"/>
    <cellStyle name="Calculation 2 2" xfId="49"/>
    <cellStyle name="Calculation 2 2 2" xfId="50"/>
    <cellStyle name="Calculation 2 3" xfId="51"/>
    <cellStyle name="Calculation 2 3 2" xfId="52"/>
    <cellStyle name="Calculation 2 4" xfId="53"/>
    <cellStyle name="Calculation 2 4 2" xfId="54"/>
    <cellStyle name="Calculation 2 5" xfId="55"/>
    <cellStyle name="Calculation 3" xfId="56"/>
    <cellStyle name="Calculation 3 2" xfId="57"/>
    <cellStyle name="Calculation 4" xfId="58"/>
    <cellStyle name="Calculation 4 2" xfId="59"/>
    <cellStyle name="Calculation 5" xfId="60"/>
    <cellStyle name="Calculation 5 2" xfId="61"/>
    <cellStyle name="Calculation 6" xfId="62"/>
    <cellStyle name="Calculation 6 2" xfId="63"/>
    <cellStyle name="Calculation 7" xfId="64"/>
    <cellStyle name="Check Cell 2" xfId="65"/>
    <cellStyle name="Comma" xfId="1" builtinId="3"/>
    <cellStyle name="Comma 2" xfId="66"/>
    <cellStyle name="Comma 3" xfId="67"/>
    <cellStyle name="Comma 4" xfId="68"/>
    <cellStyle name="Comma 5" xfId="69"/>
    <cellStyle name="Currency 2" xfId="70"/>
    <cellStyle name="Explanatory Text 2" xfId="4"/>
    <cellStyle name="Good 2" xfId="71"/>
    <cellStyle name="Good 3" xfId="5"/>
    <cellStyle name="Heading 1 2" xfId="72"/>
    <cellStyle name="Heading 1 2 2" xfId="73"/>
    <cellStyle name="Heading 1 2 2 2" xfId="74"/>
    <cellStyle name="Heading 1 2 3" xfId="75"/>
    <cellStyle name="Heading 2 2" xfId="76"/>
    <cellStyle name="Heading 2 2 2" xfId="77"/>
    <cellStyle name="Heading 2 2 2 2" xfId="78"/>
    <cellStyle name="Heading 2 2 3" xfId="79"/>
    <cellStyle name="Heading 2 3" xfId="80"/>
    <cellStyle name="Heading 3 2" xfId="81"/>
    <cellStyle name="Heading 4 2" xfId="82"/>
    <cellStyle name="Hyperlink 2" xfId="83"/>
    <cellStyle name="Hyperlink 3" xfId="84"/>
    <cellStyle name="Input 2" xfId="85"/>
    <cellStyle name="Input 2 2" xfId="86"/>
    <cellStyle name="Input 3" xfId="87"/>
    <cellStyle name="Input 3 2" xfId="88"/>
    <cellStyle name="Input 4" xfId="89"/>
    <cellStyle name="Input 4 2" xfId="90"/>
    <cellStyle name="Input 5" xfId="91"/>
    <cellStyle name="Input 5 2" xfId="92"/>
    <cellStyle name="Input 6" xfId="93"/>
    <cellStyle name="Input 6 2" xfId="94"/>
    <cellStyle name="Input 7" xfId="95"/>
    <cellStyle name="Linked Cell 2" xfId="96"/>
    <cellStyle name="Neutral 2" xfId="97"/>
    <cellStyle name="Normal" xfId="0" builtinId="0"/>
    <cellStyle name="Normal 2" xfId="98"/>
    <cellStyle name="Normal 2 2" xfId="99"/>
    <cellStyle name="Normal 2 3" xfId="100"/>
    <cellStyle name="Normal 2 4" xfId="101"/>
    <cellStyle name="Normal 3" xfId="102"/>
    <cellStyle name="Normal 4" xfId="103"/>
    <cellStyle name="Normal 5" xfId="104"/>
    <cellStyle name="Normal 6" xfId="105"/>
    <cellStyle name="Normal 7" xfId="106"/>
    <cellStyle name="Normal 8" xfId="107"/>
    <cellStyle name="Note 2" xfId="108"/>
    <cellStyle name="Note 2 2" xfId="109"/>
    <cellStyle name="Note 2 2 2" xfId="110"/>
    <cellStyle name="Note 2 3" xfId="111"/>
    <cellStyle name="Note 2 3 2" xfId="112"/>
    <cellStyle name="Note 2 4" xfId="113"/>
    <cellStyle name="Note 2 4 2" xfId="114"/>
    <cellStyle name="Note 2 5" xfId="115"/>
    <cellStyle name="Note 3" xfId="116"/>
    <cellStyle name="Note 3 2" xfId="117"/>
    <cellStyle name="Note 4" xfId="118"/>
    <cellStyle name="Note 4 2" xfId="119"/>
    <cellStyle name="Note 5" xfId="120"/>
    <cellStyle name="Note 5 2" xfId="121"/>
    <cellStyle name="Note 6" xfId="122"/>
    <cellStyle name="Note 6 2" xfId="123"/>
    <cellStyle name="Note 7" xfId="124"/>
    <cellStyle name="Output 2" xfId="125"/>
    <cellStyle name="Output 2 2" xfId="126"/>
    <cellStyle name="Output 2 2 2" xfId="127"/>
    <cellStyle name="Output 2 3" xfId="128"/>
    <cellStyle name="Output 2 3 2" xfId="129"/>
    <cellStyle name="Output 2 4" xfId="130"/>
    <cellStyle name="Output 2 4 2" xfId="131"/>
    <cellStyle name="Output 2 5" xfId="132"/>
    <cellStyle name="Output 3" xfId="133"/>
    <cellStyle name="Output 3 2" xfId="134"/>
    <cellStyle name="Output 4" xfId="135"/>
    <cellStyle name="Output 4 2" xfId="136"/>
    <cellStyle name="Output 5" xfId="137"/>
    <cellStyle name="Output 5 2" xfId="138"/>
    <cellStyle name="Output 6" xfId="139"/>
    <cellStyle name="Output 6 2" xfId="140"/>
    <cellStyle name="Output 7" xfId="141"/>
    <cellStyle name="Output 8" xfId="3"/>
    <cellStyle name="Percent" xfId="2" builtinId="5"/>
    <cellStyle name="Percent 2" xfId="142"/>
    <cellStyle name="Percent 2 2" xfId="143"/>
    <cellStyle name="Percent 3" xfId="144"/>
    <cellStyle name="Percent 4" xfId="145"/>
    <cellStyle name="Percent 5" xfId="146"/>
    <cellStyle name="Plain" xfId="147"/>
    <cellStyle name="Scientific" xfId="148"/>
    <cellStyle name="Title 2" xfId="149"/>
    <cellStyle name="Title 3" xfId="150"/>
    <cellStyle name="Total 2" xfId="151"/>
    <cellStyle name="Total 2 2" xfId="152"/>
    <cellStyle name="Total 2 2 2" xfId="153"/>
    <cellStyle name="Total 2 3" xfId="154"/>
    <cellStyle name="Total 2 3 2" xfId="155"/>
    <cellStyle name="Total 2 4" xfId="156"/>
    <cellStyle name="Total 2 4 2" xfId="157"/>
    <cellStyle name="Total 2 5" xfId="158"/>
    <cellStyle name="Total 3" xfId="159"/>
    <cellStyle name="Total 3 2" xfId="160"/>
    <cellStyle name="Total 4" xfId="161"/>
    <cellStyle name="Total 4 2" xfId="162"/>
    <cellStyle name="Total 5" xfId="163"/>
    <cellStyle name="Total 5 2" xfId="164"/>
    <cellStyle name="Total 6" xfId="165"/>
    <cellStyle name="Warning Text 2" xfId="166"/>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activeCell="F7" sqref="F7:G7"/>
    </sheetView>
  </sheetViews>
  <sheetFormatPr defaultRowHeight="15.75" x14ac:dyDescent="0.25"/>
  <cols>
    <col min="1" max="1" width="19.5703125" style="11" bestFit="1" customWidth="1"/>
    <col min="2" max="8" width="16.140625" style="11" customWidth="1"/>
    <col min="9" max="16384" width="9.140625" style="11"/>
  </cols>
  <sheetData>
    <row r="1" spans="1:8" x14ac:dyDescent="0.25">
      <c r="B1" s="1" t="s">
        <v>16</v>
      </c>
    </row>
    <row r="2" spans="1:8" x14ac:dyDescent="0.25">
      <c r="B2" s="11" t="s">
        <v>2</v>
      </c>
      <c r="D2" s="17">
        <v>2018</v>
      </c>
      <c r="E2" s="18"/>
      <c r="F2" s="16"/>
      <c r="G2" s="16"/>
    </row>
    <row r="3" spans="1:8" x14ac:dyDescent="0.25">
      <c r="B3" s="11" t="s">
        <v>5</v>
      </c>
      <c r="D3" s="19">
        <f>LOOKUP(D2,A32:A34,B32:B34)</f>
        <v>93.55</v>
      </c>
      <c r="E3" s="19"/>
      <c r="F3" s="16"/>
      <c r="G3" s="16"/>
    </row>
    <row r="4" spans="1:8" x14ac:dyDescent="0.25">
      <c r="B4" s="11" t="s">
        <v>4</v>
      </c>
      <c r="D4" s="17">
        <v>50</v>
      </c>
      <c r="E4" s="18"/>
    </row>
    <row r="5" spans="1:8" x14ac:dyDescent="0.25">
      <c r="B5" s="11" t="s">
        <v>3</v>
      </c>
      <c r="D5" s="17">
        <v>180</v>
      </c>
      <c r="E5" s="18"/>
    </row>
    <row r="6" spans="1:8" x14ac:dyDescent="0.25">
      <c r="B6" s="11" t="s">
        <v>9</v>
      </c>
      <c r="D6" s="14" t="s">
        <v>8</v>
      </c>
      <c r="E6" s="15"/>
    </row>
    <row r="7" spans="1:8" ht="16.5" thickBot="1" x14ac:dyDescent="0.3">
      <c r="B7" s="3" t="s">
        <v>11</v>
      </c>
      <c r="D7" s="21">
        <f>(D3-D4)/1000000*D5*LOOKUP($D$6,$D$31:$D$32,$E$31:$E$32)</f>
        <v>0.63895688999999989</v>
      </c>
      <c r="E7" s="21"/>
      <c r="F7" s="20" t="str">
        <f>D6</f>
        <v>$/gal ethanol-equivalent</v>
      </c>
      <c r="G7" s="20"/>
    </row>
    <row r="8" spans="1:8" ht="16.5" thickTop="1" x14ac:dyDescent="0.25"/>
    <row r="9" spans="1:8" x14ac:dyDescent="0.25">
      <c r="D9" s="11" t="s">
        <v>17</v>
      </c>
    </row>
    <row r="10" spans="1:8" x14ac:dyDescent="0.25">
      <c r="A10" s="9" t="s">
        <v>10</v>
      </c>
      <c r="B10" s="8">
        <f>D5</f>
        <v>180</v>
      </c>
      <c r="C10" s="8">
        <v>80</v>
      </c>
      <c r="D10" s="8">
        <v>100</v>
      </c>
      <c r="E10" s="8">
        <v>120</v>
      </c>
      <c r="F10" s="8">
        <v>140</v>
      </c>
      <c r="G10" s="8">
        <v>160</v>
      </c>
      <c r="H10" s="8">
        <v>180</v>
      </c>
    </row>
    <row r="11" spans="1:8" x14ac:dyDescent="0.25">
      <c r="A11" s="7">
        <f>D4</f>
        <v>50</v>
      </c>
      <c r="B11" s="10">
        <f t="shared" ref="B11:H21" si="0">($D$3-$A11)/1000000*B$10*LOOKUP($D$6,$D$31:$D$32,$E$31:$E$32)</f>
        <v>0.63895688999999989</v>
      </c>
      <c r="C11" s="10">
        <f t="shared" si="0"/>
        <v>0.28398084000000001</v>
      </c>
      <c r="D11" s="10">
        <f t="shared" si="0"/>
        <v>0.35497604999999999</v>
      </c>
      <c r="E11" s="10">
        <f t="shared" si="0"/>
        <v>0.42597126000000002</v>
      </c>
      <c r="F11" s="10">
        <f t="shared" si="0"/>
        <v>0.49696646999999994</v>
      </c>
      <c r="G11" s="10">
        <f t="shared" si="0"/>
        <v>0.56796168000000002</v>
      </c>
      <c r="H11" s="10">
        <f t="shared" si="0"/>
        <v>0.63895688999999989</v>
      </c>
    </row>
    <row r="12" spans="1:8" x14ac:dyDescent="0.25">
      <c r="A12" s="7">
        <v>10</v>
      </c>
      <c r="B12" s="10">
        <f t="shared" si="0"/>
        <v>1.2258288900000001</v>
      </c>
      <c r="C12" s="10">
        <f t="shared" si="0"/>
        <v>0.54481284000000008</v>
      </c>
      <c r="D12" s="10">
        <f t="shared" si="0"/>
        <v>0.68101604999999998</v>
      </c>
      <c r="E12" s="10">
        <f t="shared" si="0"/>
        <v>0.81721926000000011</v>
      </c>
      <c r="F12" s="10">
        <f t="shared" si="0"/>
        <v>0.95342247000000002</v>
      </c>
      <c r="G12" s="10">
        <f t="shared" si="0"/>
        <v>1.0896256800000002</v>
      </c>
      <c r="H12" s="10">
        <f t="shared" si="0"/>
        <v>1.2258288900000001</v>
      </c>
    </row>
    <row r="13" spans="1:8" x14ac:dyDescent="0.25">
      <c r="A13" s="7">
        <v>20</v>
      </c>
      <c r="B13" s="10">
        <f t="shared" si="0"/>
        <v>1.0791108899999999</v>
      </c>
      <c r="C13" s="10">
        <f t="shared" si="0"/>
        <v>0.47960484000000003</v>
      </c>
      <c r="D13" s="10">
        <f t="shared" si="0"/>
        <v>0.59950605000000001</v>
      </c>
      <c r="E13" s="10">
        <f t="shared" si="0"/>
        <v>0.7194072600000001</v>
      </c>
      <c r="F13" s="10">
        <f t="shared" si="0"/>
        <v>0.83930847000000008</v>
      </c>
      <c r="G13" s="10">
        <f t="shared" si="0"/>
        <v>0.95920968000000006</v>
      </c>
      <c r="H13" s="10">
        <f t="shared" si="0"/>
        <v>1.0791108899999999</v>
      </c>
    </row>
    <row r="14" spans="1:8" x14ac:dyDescent="0.25">
      <c r="A14" s="7">
        <v>30</v>
      </c>
      <c r="B14" s="10">
        <f t="shared" si="0"/>
        <v>0.93239289000000003</v>
      </c>
      <c r="C14" s="10">
        <f t="shared" si="0"/>
        <v>0.41439684000000004</v>
      </c>
      <c r="D14" s="10">
        <f t="shared" si="0"/>
        <v>0.51799605000000004</v>
      </c>
      <c r="E14" s="10">
        <f t="shared" si="0"/>
        <v>0.62159525999999998</v>
      </c>
      <c r="F14" s="10">
        <f t="shared" si="0"/>
        <v>0.72519447000000004</v>
      </c>
      <c r="G14" s="10">
        <f t="shared" si="0"/>
        <v>0.82879368000000009</v>
      </c>
      <c r="H14" s="10">
        <f t="shared" si="0"/>
        <v>0.93239289000000003</v>
      </c>
    </row>
    <row r="15" spans="1:8" x14ac:dyDescent="0.25">
      <c r="A15" s="7">
        <v>40</v>
      </c>
      <c r="B15" s="10">
        <f t="shared" si="0"/>
        <v>0.7856748899999999</v>
      </c>
      <c r="C15" s="10">
        <f t="shared" si="0"/>
        <v>0.34918884</v>
      </c>
      <c r="D15" s="10">
        <f t="shared" si="0"/>
        <v>0.43648605000000001</v>
      </c>
      <c r="E15" s="10">
        <f t="shared" si="0"/>
        <v>0.52378325999999997</v>
      </c>
      <c r="F15" s="10">
        <f t="shared" si="0"/>
        <v>0.61108046999999999</v>
      </c>
      <c r="G15" s="10">
        <f t="shared" si="0"/>
        <v>0.69837768</v>
      </c>
      <c r="H15" s="10">
        <f t="shared" si="0"/>
        <v>0.7856748899999999</v>
      </c>
    </row>
    <row r="16" spans="1:8" x14ac:dyDescent="0.25">
      <c r="A16" s="7">
        <v>50</v>
      </c>
      <c r="B16" s="10">
        <f t="shared" si="0"/>
        <v>0.63895688999999989</v>
      </c>
      <c r="C16" s="10">
        <f t="shared" si="0"/>
        <v>0.28398084000000001</v>
      </c>
      <c r="D16" s="10">
        <f t="shared" si="0"/>
        <v>0.35497604999999999</v>
      </c>
      <c r="E16" s="10">
        <f t="shared" si="0"/>
        <v>0.42597126000000002</v>
      </c>
      <c r="F16" s="10">
        <f t="shared" si="0"/>
        <v>0.49696646999999994</v>
      </c>
      <c r="G16" s="10">
        <f t="shared" si="0"/>
        <v>0.56796168000000002</v>
      </c>
      <c r="H16" s="10">
        <f t="shared" si="0"/>
        <v>0.63895688999999989</v>
      </c>
    </row>
    <row r="17" spans="1:12" x14ac:dyDescent="0.25">
      <c r="A17" s="7">
        <v>60</v>
      </c>
      <c r="B17" s="10">
        <f t="shared" si="0"/>
        <v>0.49223888999999998</v>
      </c>
      <c r="C17" s="10">
        <f t="shared" si="0"/>
        <v>0.21877284</v>
      </c>
      <c r="D17" s="10">
        <f t="shared" si="0"/>
        <v>0.27346604999999996</v>
      </c>
      <c r="E17" s="10">
        <f t="shared" si="0"/>
        <v>0.32815925999999995</v>
      </c>
      <c r="F17" s="10">
        <f t="shared" si="0"/>
        <v>0.38285247</v>
      </c>
      <c r="G17" s="10">
        <f t="shared" si="0"/>
        <v>0.43754567999999999</v>
      </c>
      <c r="H17" s="10">
        <f t="shared" si="0"/>
        <v>0.49223888999999998</v>
      </c>
    </row>
    <row r="18" spans="1:12" x14ac:dyDescent="0.25">
      <c r="A18" s="7">
        <v>70</v>
      </c>
      <c r="B18" s="10">
        <f t="shared" si="0"/>
        <v>0.34552089000000002</v>
      </c>
      <c r="C18" s="10">
        <f t="shared" si="0"/>
        <v>0.15356484000000001</v>
      </c>
      <c r="D18" s="10">
        <f t="shared" si="0"/>
        <v>0.19195604999999996</v>
      </c>
      <c r="E18" s="10">
        <f t="shared" si="0"/>
        <v>0.23034725999999997</v>
      </c>
      <c r="F18" s="10">
        <f t="shared" si="0"/>
        <v>0.26873847000000001</v>
      </c>
      <c r="G18" s="10">
        <f t="shared" si="0"/>
        <v>0.30712968000000002</v>
      </c>
      <c r="H18" s="10">
        <f t="shared" si="0"/>
        <v>0.34552089000000002</v>
      </c>
    </row>
    <row r="19" spans="1:12" x14ac:dyDescent="0.25">
      <c r="A19" s="7">
        <v>80</v>
      </c>
      <c r="B19" s="10">
        <f t="shared" si="0"/>
        <v>0.19880288999999995</v>
      </c>
      <c r="C19" s="10">
        <f t="shared" si="0"/>
        <v>8.8356839999999992E-2</v>
      </c>
      <c r="D19" s="10">
        <f t="shared" si="0"/>
        <v>0.11044604999999998</v>
      </c>
      <c r="E19" s="10">
        <f t="shared" si="0"/>
        <v>0.13253525999999999</v>
      </c>
      <c r="F19" s="10">
        <f t="shared" si="0"/>
        <v>0.15462446999999999</v>
      </c>
      <c r="G19" s="10">
        <f t="shared" si="0"/>
        <v>0.17671367999999998</v>
      </c>
      <c r="H19" s="10">
        <f t="shared" si="0"/>
        <v>0.19880288999999995</v>
      </c>
    </row>
    <row r="20" spans="1:12" x14ac:dyDescent="0.25">
      <c r="A20" s="7">
        <v>90</v>
      </c>
      <c r="B20" s="10">
        <f t="shared" si="0"/>
        <v>5.208488999999996E-2</v>
      </c>
      <c r="C20" s="10">
        <f t="shared" si="0"/>
        <v>2.3148839999999987E-2</v>
      </c>
      <c r="D20" s="10">
        <f t="shared" si="0"/>
        <v>2.8936049999999981E-2</v>
      </c>
      <c r="E20" s="10">
        <f t="shared" si="0"/>
        <v>3.4723259999999978E-2</v>
      </c>
      <c r="F20" s="10">
        <f t="shared" si="0"/>
        <v>4.0510469999999972E-2</v>
      </c>
      <c r="G20" s="10">
        <f t="shared" si="0"/>
        <v>4.6297679999999973E-2</v>
      </c>
      <c r="H20" s="10">
        <f t="shared" si="0"/>
        <v>5.208488999999996E-2</v>
      </c>
    </row>
    <row r="21" spans="1:12" x14ac:dyDescent="0.25">
      <c r="A21" s="7">
        <v>100</v>
      </c>
      <c r="B21" s="10">
        <f t="shared" si="0"/>
        <v>-9.4633110000000048E-2</v>
      </c>
      <c r="C21" s="10">
        <f t="shared" si="0"/>
        <v>-4.2059160000000019E-2</v>
      </c>
      <c r="D21" s="10">
        <f t="shared" si="0"/>
        <v>-5.2573950000000029E-2</v>
      </c>
      <c r="E21" s="10">
        <f t="shared" si="0"/>
        <v>-6.3088740000000032E-2</v>
      </c>
      <c r="F21" s="10">
        <f t="shared" si="0"/>
        <v>-7.3603530000000042E-2</v>
      </c>
      <c r="G21" s="10">
        <f t="shared" si="0"/>
        <v>-8.4118320000000038E-2</v>
      </c>
      <c r="H21" s="10">
        <f t="shared" si="0"/>
        <v>-9.4633110000000048E-2</v>
      </c>
    </row>
    <row r="23" spans="1:12" x14ac:dyDescent="0.25">
      <c r="A23" s="2" t="s">
        <v>14</v>
      </c>
      <c r="B23" s="2"/>
      <c r="C23" s="12"/>
      <c r="D23" s="2"/>
      <c r="E23" s="12"/>
      <c r="F23" s="2"/>
      <c r="G23" s="2"/>
      <c r="H23" s="2"/>
      <c r="I23" s="2"/>
      <c r="J23" s="2"/>
      <c r="K23" s="2"/>
      <c r="L23" s="2"/>
    </row>
    <row r="24" spans="1:12" x14ac:dyDescent="0.25">
      <c r="A24" s="2" t="s">
        <v>15</v>
      </c>
      <c r="B24" s="2"/>
      <c r="C24" s="12"/>
      <c r="D24" s="2"/>
      <c r="E24" s="12"/>
      <c r="F24" s="2"/>
      <c r="G24" s="2"/>
      <c r="H24" s="2"/>
      <c r="I24" s="2"/>
      <c r="J24" s="2"/>
      <c r="K24" s="2"/>
      <c r="L24" s="2"/>
    </row>
    <row r="25" spans="1:12" x14ac:dyDescent="0.25">
      <c r="A25" s="2" t="s">
        <v>12</v>
      </c>
      <c r="B25" s="2"/>
      <c r="C25" s="12"/>
      <c r="D25" s="2"/>
      <c r="E25" s="12"/>
      <c r="F25" s="2"/>
      <c r="G25" s="2"/>
      <c r="H25" s="2"/>
      <c r="I25" s="2"/>
      <c r="J25" s="2"/>
      <c r="K25" s="2"/>
      <c r="L25" s="2"/>
    </row>
    <row r="26" spans="1:12" x14ac:dyDescent="0.25">
      <c r="A26" s="2"/>
      <c r="B26" s="2"/>
      <c r="C26" s="12"/>
      <c r="D26" s="2"/>
      <c r="E26" s="12"/>
      <c r="F26" s="2"/>
      <c r="G26" s="2"/>
      <c r="H26" s="2"/>
      <c r="I26" s="2"/>
      <c r="J26" s="2"/>
      <c r="K26" s="2"/>
      <c r="L26" s="2"/>
    </row>
    <row r="27" spans="1:12" x14ac:dyDescent="0.25">
      <c r="A27" s="13" t="s">
        <v>13</v>
      </c>
      <c r="B27" s="13"/>
      <c r="C27" s="13"/>
      <c r="D27" s="13"/>
      <c r="E27" s="13"/>
      <c r="F27" s="13"/>
      <c r="G27" s="13"/>
      <c r="H27" s="13"/>
    </row>
    <row r="28" spans="1:12" x14ac:dyDescent="0.25">
      <c r="A28" s="13"/>
      <c r="B28" s="13"/>
      <c r="C28" s="13"/>
      <c r="D28" s="13"/>
      <c r="E28" s="13"/>
      <c r="F28" s="13"/>
      <c r="G28" s="13"/>
      <c r="H28" s="13"/>
    </row>
    <row r="29" spans="1:12" x14ac:dyDescent="0.25">
      <c r="A29" s="13"/>
      <c r="B29" s="13"/>
      <c r="C29" s="13"/>
      <c r="D29" s="13"/>
      <c r="E29" s="13"/>
      <c r="F29" s="13"/>
      <c r="G29" s="13"/>
      <c r="H29" s="13"/>
    </row>
    <row r="30" spans="1:12" x14ac:dyDescent="0.25">
      <c r="A30" s="13"/>
      <c r="B30" s="13"/>
      <c r="C30" s="13"/>
      <c r="D30" s="13"/>
      <c r="E30" s="13"/>
      <c r="F30" s="13"/>
      <c r="G30" s="13"/>
      <c r="H30" s="13"/>
    </row>
    <row r="31" spans="1:12" ht="63" x14ac:dyDescent="0.25">
      <c r="A31" s="6" t="s">
        <v>0</v>
      </c>
      <c r="B31" s="6" t="s">
        <v>1</v>
      </c>
      <c r="D31" s="11" t="s">
        <v>8</v>
      </c>
      <c r="E31" s="11">
        <v>81.510000000000005</v>
      </c>
      <c r="F31" s="11" t="s">
        <v>7</v>
      </c>
    </row>
    <row r="32" spans="1:12" x14ac:dyDescent="0.25">
      <c r="A32" s="5">
        <v>2018</v>
      </c>
      <c r="B32" s="4">
        <v>93.55</v>
      </c>
      <c r="D32" s="11" t="s">
        <v>6</v>
      </c>
      <c r="E32" s="11">
        <v>115.83</v>
      </c>
      <c r="F32" s="11" t="s">
        <v>7</v>
      </c>
    </row>
    <row r="33" spans="1:2" x14ac:dyDescent="0.25">
      <c r="A33" s="5">
        <v>2019</v>
      </c>
      <c r="B33" s="4">
        <v>91.08</v>
      </c>
    </row>
    <row r="34" spans="1:2" x14ac:dyDescent="0.25">
      <c r="A34" s="5">
        <v>2020</v>
      </c>
      <c r="B34" s="4">
        <v>88.62</v>
      </c>
    </row>
  </sheetData>
  <sortState ref="D31:F32">
    <sortCondition ref="D31"/>
  </sortState>
  <mergeCells count="10">
    <mergeCell ref="A27:H30"/>
    <mergeCell ref="D6:E6"/>
    <mergeCell ref="F2:G2"/>
    <mergeCell ref="F3:G3"/>
    <mergeCell ref="D5:E5"/>
    <mergeCell ref="D4:E4"/>
    <mergeCell ref="D2:E2"/>
    <mergeCell ref="D3:E3"/>
    <mergeCell ref="F7:G7"/>
    <mergeCell ref="D7:E7"/>
  </mergeCells>
  <dataValidations count="2">
    <dataValidation type="list" allowBlank="1" showInputMessage="1" showErrorMessage="1" sqref="D2">
      <formula1>$A$32:$A$34</formula1>
    </dataValidation>
    <dataValidation type="list" allowBlank="1" showInputMessage="1" showErrorMessage="1" sqref="F7 D6:E6">
      <formula1>$D$31:$D$32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Beet Ethanol Carbon Premium </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Ripplinger</dc:creator>
  <cp:lastModifiedBy>David Ripplinger</cp:lastModifiedBy>
  <dcterms:created xsi:type="dcterms:W3CDTF">2018-09-05T02:22:35Z</dcterms:created>
  <dcterms:modified xsi:type="dcterms:W3CDTF">2018-09-05T03:54:24Z</dcterms:modified>
</cp:coreProperties>
</file>