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45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Oil_SF" sheetId="7" r:id="rId7"/>
    <sheet name="Conf_SF" sheetId="8" r:id="rId8"/>
    <sheet name="Canola" sheetId="9" r:id="rId9"/>
    <sheet name="Flax" sheetId="10" r:id="rId10"/>
    <sheet name="Peas" sheetId="11" r:id="rId11"/>
    <sheet name="Oats" sheetId="12" r:id="rId12"/>
    <sheet name="Lentil" sheetId="13" r:id="rId13"/>
    <sheet name="Mustard" sheetId="14" r:id="rId14"/>
    <sheet name="Saffl" sheetId="15" r:id="rId15"/>
    <sheet name="Buckwht" sheetId="16" r:id="rId16"/>
    <sheet name="Millet" sheetId="17" r:id="rId17"/>
    <sheet name="HRWW" sheetId="18" r:id="rId18"/>
    <sheet name="Rye" sheetId="19" r:id="rId19"/>
    <sheet name="Chickpea" sheetId="20" r:id="rId20"/>
  </sheets>
  <definedNames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<sst xmlns="http://schemas.openxmlformats.org/spreadsheetml/2006/main" count="702" uniqueCount="149">
  <si>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</si>
  <si>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</si>
  <si>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</si>
  <si>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</si>
  <si>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</si>
  <si>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</si>
  <si>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</si>
  <si>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</si>
  <si>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</si>
  <si>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</si>
  <si>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</si>
  <si>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</si>
  <si>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</si>
  <si>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</si>
  <si>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</si>
  <si>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</si>
  <si>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</si>
  <si>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</si>
  <si>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</si>
  <si>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</si>
  <si>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</si>
  <si>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</si>
  <si>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</si>
  <si>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</si>
  <si>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</si>
  <si>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</si>
  <si>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</si>
  <si>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</si>
  <si>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</si>
  <si>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</si>
  <si>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</si>
  <si>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</si>
  <si>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</si>
  <si>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</si>
  <si>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</si>
  <si>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</si>
  <si>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</si>
  <si>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</si>
  <si>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</si>
  <si>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</si>
  <si>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</si>
  <si>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</si>
  <si>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</si>
  <si>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</si>
  <si>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</si>
  <si>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</si>
  <si>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</si>
  <si>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</si>
  <si>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</si>
  <si>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</si>
  <si>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</si>
  <si>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</si>
  <si>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</si>
  <si>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</si>
  <si>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</si>
  <si>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</si>
  <si>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</si>
  <si>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</si>
  <si>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</si>
  <si>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</si>
  <si>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</si>
  <si>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</si>
  <si>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</si>
  <si>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</si>
  <si>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</si>
  <si>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</si>
  <si>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</si>
  <si>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</si>
  <si>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</si>
  <si>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</si>
  <si>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</si>
  <si>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</si>
  <si>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</si>
  <si>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</si>
  <si>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</si>
  <si>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</si>
  <si>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</si>
  <si>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</si>
  <si>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</si>
  <si>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</si>
  <si>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</si>
  <si>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</si>
  <si>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</si>
  <si>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</si>
  <si>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Market &amp; LDP Rev.</t>
  </si>
  <si>
    <t xml:space="preserve">  Market Price + LDP:</t>
  </si>
  <si>
    <t xml:space="preserve">  Market Price LDP:</t>
  </si>
  <si>
    <t>Lg Chickp</t>
  </si>
  <si>
    <t>SAFFLOWER</t>
  </si>
  <si>
    <t>LARGE CHICKPEA</t>
  </si>
  <si>
    <t>Safflower</t>
  </si>
  <si>
    <t>&lt;select crops from menu below&gt;</t>
  </si>
  <si>
    <t>CONFECTIONERY SUNFLOWER</t>
  </si>
  <si>
    <t>Conf_SF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</si>
  <si>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</si>
  <si>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</si>
  <si>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</si>
  <si>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</si>
  <si>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</si>
  <si>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</si>
  <si>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</si>
  <si>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</si>
  <si>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</si>
  <si>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</si>
  <si>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</si>
  <si>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</si>
  <si>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</si>
  <si>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</si>
  <si>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</si>
  <si>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</si>
  <si>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</si>
  <si>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</si>
  <si>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</si>
  <si>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</si>
  <si>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</si>
  <si>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</si>
  <si>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</si>
  <si>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</si>
  <si>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</si>
  <si>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</si>
  <si>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</si>
  <si>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r>
      <t xml:space="preserve">to grow.  </t>
    </r>
    <r>
      <rPr>
        <u val="single"/>
        <sz val="10"/>
        <rFont val="Arial"/>
        <family val="2"/>
      </rPr>
      <t>The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</si>
  <si>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</si>
  <si>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</si>
  <si>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</si>
  <si>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</si>
  <si>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</si>
  <si>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</si>
  <si>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</si>
  <si>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</si>
  <si>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</si>
  <si>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</si>
  <si>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</si>
  <si>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</si>
  <si>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</si>
  <si>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</si>
  <si>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</si>
  <si>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&lt;scroll down for direct cost summary&gt;</t>
  </si>
  <si>
    <t>Crop Ins. only available by written agreement</t>
  </si>
  <si>
    <t>Summary of Direct Costs</t>
  </si>
  <si>
    <t>North Dakota 2009 Projected Crop Budgets - South West</t>
  </si>
  <si>
    <t>Milling quality price</t>
  </si>
  <si>
    <t>Malt price, price est. for feed quality is $2.87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</si>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</sst>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38" fontId="0" fillId="0" borderId="0" xfId="42" applyNumberFormat="1" applyFont="1" applyAlignment="1">
      <alignment/>
    </xf>
    <xf numFmtId="3" fontId="4" fillId="0" borderId="0" xfId="42" applyNumberFormat="1" applyFont="1" applyAlignment="1" applyProtection="1">
      <alignment/>
      <protection locked="0"/>
    </xf>
    <xf numFmtId="3" fontId="4" fillId="0" borderId="10" xfId="42" applyNumberFormat="1" applyFont="1" applyBorder="1" applyAlignment="1" applyProtection="1">
      <alignment/>
      <protection locked="0"/>
    </xf>
    <xf numFmtId="3" fontId="0" fillId="0" borderId="12" xfId="42" applyNumberFormat="1" applyFont="1" applyBorder="1" applyAlignment="1">
      <alignment/>
    </xf>
    <xf numFmtId="3" fontId="0" fillId="0" borderId="13" xfId="42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7" xfId="0" applyNumberFormat="1" applyBorder="1" applyAlignment="1" quotePrefix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Alignment="1">
      <alignment/>
    </xf>
    <xf numFmtId="0" fontId="1" fillId="0" borderId="0" xfId="53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10.00390625" style="0" customWidth="1"/>
  </cols>
  <sheetData>
    <row r="1" spans="1:10" ht="15.75">
      <c r="A1" s="65" t="s">
        <v>140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.75">
      <c r="A2" s="66" t="s">
        <v>107</v>
      </c>
      <c r="B2" s="66"/>
      <c r="C2" s="66"/>
      <c r="D2" s="66"/>
      <c r="E2" s="66"/>
      <c r="F2" s="66"/>
      <c r="G2" s="66"/>
      <c r="H2" s="66"/>
      <c r="I2" s="66"/>
      <c r="J2" s="66"/>
    </row>
    <row r="3" spans="1:8" ht="12.75">
      <c r="A3" s="54"/>
      <c r="B3" s="55"/>
      <c r="C3" s="56"/>
      <c r="D3" s="56"/>
      <c r="E3" s="56"/>
      <c r="F3" s="55"/>
      <c r="G3" s="55"/>
      <c r="H3" s="55"/>
    </row>
    <row r="4" spans="1:8" ht="12.75" customHeight="1">
      <c r="A4" s="57" t="s">
        <v>108</v>
      </c>
      <c r="B4" s="58"/>
      <c r="C4" s="58"/>
      <c r="D4" s="58"/>
      <c r="E4" s="58"/>
      <c r="F4" s="58"/>
      <c r="G4" s="58"/>
      <c r="H4" s="58"/>
    </row>
    <row r="5" spans="1:8" ht="12.75" customHeight="1">
      <c r="A5" s="19" t="s">
        <v>109</v>
      </c>
      <c r="B5" s="58"/>
      <c r="C5" s="58"/>
      <c r="D5" s="58"/>
      <c r="E5" s="58"/>
      <c r="F5" s="58"/>
      <c r="G5" s="58"/>
      <c r="H5" s="58"/>
    </row>
    <row r="6" spans="1:8" ht="12.75" customHeight="1">
      <c r="A6" s="19" t="s">
        <v>110</v>
      </c>
      <c r="B6" s="58"/>
      <c r="C6" s="58"/>
      <c r="D6" s="58"/>
      <c r="E6" s="58"/>
      <c r="F6" s="58"/>
      <c r="G6" s="58"/>
      <c r="H6" s="58"/>
    </row>
    <row r="7" spans="1:8" ht="12.75" customHeight="1">
      <c r="A7" s="19" t="s">
        <v>111</v>
      </c>
      <c r="B7" s="58"/>
      <c r="C7" s="58"/>
      <c r="D7" s="58"/>
      <c r="E7" s="58"/>
      <c r="F7" s="58"/>
      <c r="G7" s="58"/>
      <c r="H7" s="58"/>
    </row>
    <row r="8" spans="1:8" ht="12.75" customHeight="1">
      <c r="A8" s="19" t="s">
        <v>112</v>
      </c>
      <c r="B8" s="58"/>
      <c r="C8" s="58"/>
      <c r="D8" s="58"/>
      <c r="E8" s="58"/>
      <c r="F8" s="58"/>
      <c r="G8" s="58"/>
      <c r="H8" s="58"/>
    </row>
    <row r="9" spans="1:8" ht="12.75" customHeight="1">
      <c r="A9" s="19" t="s">
        <v>113</v>
      </c>
      <c r="B9" s="58"/>
      <c r="C9" s="58"/>
      <c r="D9" s="58"/>
      <c r="E9" s="58"/>
      <c r="F9" s="58"/>
      <c r="G9" s="58"/>
      <c r="H9" s="58"/>
    </row>
    <row r="10" spans="1:8" ht="12.75" customHeight="1">
      <c r="A10" s="19" t="s">
        <v>114</v>
      </c>
      <c r="B10" s="58"/>
      <c r="C10" s="58"/>
      <c r="D10" s="58"/>
      <c r="E10" s="58"/>
      <c r="F10" s="58"/>
      <c r="G10" s="58"/>
      <c r="H10" s="58"/>
    </row>
    <row r="11" spans="1:8" ht="12.75" customHeight="1">
      <c r="A11" s="19" t="s">
        <v>115</v>
      </c>
      <c r="B11" s="58"/>
      <c r="C11" s="58"/>
      <c r="D11" s="58"/>
      <c r="E11" s="58"/>
      <c r="F11" s="58"/>
      <c r="G11" s="58"/>
      <c r="H11" s="58"/>
    </row>
    <row r="12" spans="1:8" ht="12.75" customHeight="1">
      <c r="A12" s="19"/>
      <c r="B12" s="58"/>
      <c r="C12" s="58"/>
      <c r="D12" s="58"/>
      <c r="E12" s="58"/>
      <c r="F12" s="58"/>
      <c r="G12" s="58"/>
      <c r="H12" s="58"/>
    </row>
    <row r="13" spans="1:8" ht="12.75" customHeight="1">
      <c r="A13" s="57" t="s">
        <v>116</v>
      </c>
      <c r="B13" s="59"/>
      <c r="C13" s="59"/>
      <c r="D13" s="58"/>
      <c r="E13" s="58"/>
      <c r="F13" s="58"/>
      <c r="G13" s="58"/>
      <c r="H13" s="58"/>
    </row>
    <row r="14" spans="1:8" ht="12.75" customHeight="1">
      <c r="A14" s="19" t="s">
        <v>117</v>
      </c>
      <c r="B14" s="58"/>
      <c r="C14" s="58"/>
      <c r="D14" s="58"/>
      <c r="E14" s="58"/>
      <c r="F14" s="58"/>
      <c r="G14" s="58"/>
      <c r="H14" s="58"/>
    </row>
    <row r="15" spans="1:8" ht="12.75" customHeight="1">
      <c r="A15" s="19" t="s">
        <v>118</v>
      </c>
      <c r="B15" s="58"/>
      <c r="C15" s="58"/>
      <c r="D15" s="58"/>
      <c r="E15" s="58"/>
      <c r="F15" s="58"/>
      <c r="G15" s="58"/>
      <c r="H15" s="58"/>
    </row>
    <row r="16" spans="1:8" ht="12.75" customHeight="1">
      <c r="A16" s="19" t="s">
        <v>119</v>
      </c>
      <c r="B16" s="58"/>
      <c r="C16" s="58"/>
      <c r="D16" s="58"/>
      <c r="E16" s="58"/>
      <c r="F16" s="58"/>
      <c r="G16" s="58"/>
      <c r="H16" s="58"/>
    </row>
    <row r="17" spans="1:8" ht="12.75" customHeight="1">
      <c r="A17" s="19" t="s">
        <v>120</v>
      </c>
      <c r="B17" s="58"/>
      <c r="C17" s="58"/>
      <c r="D17" s="58"/>
      <c r="E17" s="58"/>
      <c r="F17" s="58"/>
      <c r="G17" s="58"/>
      <c r="H17" s="58"/>
    </row>
    <row r="18" spans="1:8" ht="12.75" customHeight="1">
      <c r="A18" s="19" t="s">
        <v>121</v>
      </c>
      <c r="B18" s="58"/>
      <c r="C18" s="58"/>
      <c r="D18" s="58"/>
      <c r="E18" s="58"/>
      <c r="F18" s="58"/>
      <c r="G18" s="58"/>
      <c r="H18" s="58"/>
    </row>
    <row r="19" spans="1:8" ht="12.75" customHeight="1">
      <c r="A19" s="19" t="s">
        <v>122</v>
      </c>
      <c r="B19" s="58"/>
      <c r="C19" s="58"/>
      <c r="E19" s="58"/>
      <c r="F19" s="58"/>
      <c r="G19" s="58"/>
      <c r="H19" s="58"/>
    </row>
    <row r="20" spans="1:8" ht="12.75" customHeight="1">
      <c r="A20" s="19" t="s">
        <v>123</v>
      </c>
      <c r="B20" s="58"/>
      <c r="C20" s="58"/>
      <c r="D20" s="58"/>
      <c r="E20" s="58"/>
      <c r="F20" s="58"/>
      <c r="G20" s="58"/>
      <c r="H20" s="58"/>
    </row>
    <row r="21" spans="1:8" ht="12.75" customHeight="1">
      <c r="A21" s="19" t="s">
        <v>124</v>
      </c>
      <c r="B21" s="58"/>
      <c r="C21" s="58"/>
      <c r="D21" s="58"/>
      <c r="E21" s="58"/>
      <c r="F21" s="58"/>
      <c r="G21" s="58"/>
      <c r="H21" s="58"/>
    </row>
    <row r="22" spans="1:8" ht="12.75" customHeight="1">
      <c r="A22" s="19" t="s">
        <v>125</v>
      </c>
      <c r="B22" s="58"/>
      <c r="C22" s="58"/>
      <c r="D22" s="58"/>
      <c r="E22" s="58"/>
      <c r="F22" s="58"/>
      <c r="G22" s="58"/>
      <c r="H22" s="58"/>
    </row>
    <row r="23" spans="2:8" ht="12.75" customHeight="1">
      <c r="B23" s="58"/>
      <c r="C23" s="58"/>
      <c r="D23" s="58"/>
      <c r="E23" s="58"/>
      <c r="F23" s="58"/>
      <c r="G23" s="58"/>
      <c r="H23" s="58"/>
    </row>
    <row r="24" spans="1:8" ht="12.75" customHeight="1">
      <c r="A24" s="57" t="s">
        <v>126</v>
      </c>
      <c r="B24" s="58"/>
      <c r="C24" s="58"/>
      <c r="D24" s="58"/>
      <c r="E24" s="58"/>
      <c r="F24" s="58"/>
      <c r="G24" s="58"/>
      <c r="H24" s="58"/>
    </row>
    <row r="25" spans="1:8" ht="12.75" customHeight="1">
      <c r="A25" s="19" t="s">
        <v>127</v>
      </c>
      <c r="B25" s="58"/>
      <c r="C25" s="58"/>
      <c r="D25" s="58"/>
      <c r="E25" s="58"/>
      <c r="F25" s="58"/>
      <c r="G25" s="58"/>
      <c r="H25" s="58"/>
    </row>
    <row r="26" spans="1:8" ht="12.75" customHeight="1">
      <c r="A26" s="19" t="s">
        <v>128</v>
      </c>
      <c r="B26" s="58"/>
      <c r="C26" s="58"/>
      <c r="D26" s="58"/>
      <c r="E26" s="58"/>
      <c r="F26" s="58"/>
      <c r="G26" s="58"/>
      <c r="H26" s="58"/>
    </row>
    <row r="27" spans="1:8" ht="12.75" customHeight="1">
      <c r="A27" s="19" t="s">
        <v>129</v>
      </c>
      <c r="B27" s="58"/>
      <c r="C27" s="58"/>
      <c r="D27" s="58"/>
      <c r="E27" s="58"/>
      <c r="F27" s="58"/>
      <c r="G27" s="58"/>
      <c r="H27" s="58"/>
    </row>
    <row r="28" spans="1:8" ht="12.75" customHeight="1">
      <c r="A28" s="19" t="s">
        <v>130</v>
      </c>
      <c r="B28" s="58"/>
      <c r="C28" s="58"/>
      <c r="D28" s="58"/>
      <c r="E28" s="58"/>
      <c r="F28" s="58"/>
      <c r="G28" s="58"/>
      <c r="H28" s="58"/>
    </row>
    <row r="29" spans="1:8" ht="12.75">
      <c r="A29" s="55"/>
      <c r="B29" s="55"/>
      <c r="C29" s="55"/>
      <c r="D29" s="55"/>
      <c r="E29" s="55"/>
      <c r="F29" s="55"/>
      <c r="G29" s="55"/>
      <c r="H29" s="55"/>
    </row>
    <row r="30" spans="1:8" ht="12.75">
      <c r="A30" s="55" t="s">
        <v>131</v>
      </c>
      <c r="B30" s="55"/>
      <c r="C30" s="55"/>
      <c r="D30" s="55"/>
      <c r="E30" s="55"/>
      <c r="F30" s="55"/>
      <c r="G30" s="55"/>
      <c r="H30" s="55"/>
    </row>
    <row r="31" spans="1:8" ht="12.75">
      <c r="A31" s="55"/>
      <c r="B31" s="55"/>
      <c r="C31" s="55"/>
      <c r="D31" s="55"/>
      <c r="E31" s="55"/>
      <c r="F31" s="55"/>
      <c r="G31" s="55"/>
      <c r="H31" s="55"/>
    </row>
    <row r="32" spans="1:8" ht="12.75">
      <c r="A32" s="64" t="s">
        <v>143</v>
      </c>
      <c r="B32" s="55" t="s">
        <v>144</v>
      </c>
      <c r="C32" s="55"/>
      <c r="D32" s="60"/>
      <c r="E32" s="55" t="s">
        <v>145</v>
      </c>
      <c r="F32" s="55"/>
      <c r="G32" s="55"/>
      <c r="H32" s="55"/>
    </row>
    <row r="33" spans="1:11" ht="12.75">
      <c r="A33" s="55" t="s">
        <v>146</v>
      </c>
      <c r="B33" s="67" t="s">
        <v>147</v>
      </c>
      <c r="C33" s="68"/>
      <c r="D33" s="68"/>
      <c r="E33" s="68"/>
      <c r="F33" s="68"/>
      <c r="G33" s="68"/>
      <c r="H33" s="55" t="s">
        <v>148</v>
      </c>
      <c r="I33" s="55"/>
      <c r="J33" s="55"/>
      <c r="K33" s="55"/>
    </row>
    <row r="34" spans="1:11" ht="12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1:11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39</v>
      </c>
      <c r="B1" s="29" t="s">
        <v>0</v>
      </c>
      <c r="C1" s="74" t="s">
        <v>30</v>
      </c>
      <c r="D1" s="74"/>
      <c r="E1" s="74"/>
      <c r="F1" s="74"/>
      <c r="G1" s="74"/>
    </row>
    <row r="2" spans="1:7" ht="12.75">
      <c r="A2" t="s">
        <v>28</v>
      </c>
      <c r="B2" s="9">
        <v>16</v>
      </c>
      <c r="C2" s="72"/>
      <c r="D2" s="72"/>
      <c r="E2" s="72"/>
      <c r="F2" s="72"/>
      <c r="G2" s="72"/>
    </row>
    <row r="3" spans="1:7" ht="12.75">
      <c r="A3" t="s">
        <v>85</v>
      </c>
      <c r="B3" s="12">
        <v>7.57</v>
      </c>
      <c r="C3" s="72"/>
      <c r="D3" s="72"/>
      <c r="E3" s="72"/>
      <c r="F3" s="72"/>
      <c r="G3" s="72"/>
    </row>
    <row r="4" spans="1:7" ht="12.75">
      <c r="A4" t="s">
        <v>27</v>
      </c>
      <c r="B4" s="2">
        <f>B2*B3</f>
        <v>121.12</v>
      </c>
      <c r="C4" s="72"/>
      <c r="D4" s="72"/>
      <c r="E4" s="72"/>
      <c r="F4" s="72"/>
      <c r="G4" s="72"/>
    </row>
    <row r="5" spans="3:7" ht="12.75">
      <c r="C5" s="72"/>
      <c r="D5" s="72"/>
      <c r="E5" s="72"/>
      <c r="F5" s="72"/>
      <c r="G5" s="72"/>
    </row>
    <row r="6" spans="1:7" ht="12.75">
      <c r="A6" t="s">
        <v>1</v>
      </c>
      <c r="C6" s="72"/>
      <c r="D6" s="72"/>
      <c r="E6" s="72"/>
      <c r="F6" s="72"/>
      <c r="G6" s="72"/>
    </row>
    <row r="7" spans="1:7" ht="12.75">
      <c r="A7" s="1" t="s">
        <v>8</v>
      </c>
      <c r="B7" s="11">
        <v>8.4</v>
      </c>
      <c r="C7" s="72"/>
      <c r="D7" s="72"/>
      <c r="E7" s="72"/>
      <c r="F7" s="72"/>
      <c r="G7" s="72"/>
    </row>
    <row r="8" spans="1:7" ht="12.75">
      <c r="A8" s="1" t="s">
        <v>9</v>
      </c>
      <c r="B8" s="11">
        <v>22.5</v>
      </c>
      <c r="C8" s="72"/>
      <c r="D8" s="72"/>
      <c r="E8" s="72"/>
      <c r="F8" s="72"/>
      <c r="G8" s="72"/>
    </row>
    <row r="9" spans="1:7" ht="12.75">
      <c r="A9" s="1" t="s">
        <v>24</v>
      </c>
      <c r="B9" s="11">
        <v>0</v>
      </c>
      <c r="C9" s="72"/>
      <c r="D9" s="72"/>
      <c r="E9" s="72"/>
      <c r="F9" s="72"/>
      <c r="G9" s="72"/>
    </row>
    <row r="10" spans="1:7" ht="12.75">
      <c r="A10" s="1" t="s">
        <v>10</v>
      </c>
      <c r="B10" s="11">
        <v>0</v>
      </c>
      <c r="C10" s="72"/>
      <c r="D10" s="72"/>
      <c r="E10" s="72"/>
      <c r="F10" s="72"/>
      <c r="G10" s="72"/>
    </row>
    <row r="11" spans="1:7" ht="12.75">
      <c r="A11" s="1" t="s">
        <v>12</v>
      </c>
      <c r="B11" s="11">
        <v>9.65</v>
      </c>
      <c r="C11" s="72"/>
      <c r="D11" s="72"/>
      <c r="E11" s="72"/>
      <c r="F11" s="72"/>
      <c r="G11" s="72"/>
    </row>
    <row r="12" spans="1:7" ht="12.75">
      <c r="A12" s="1" t="s">
        <v>11</v>
      </c>
      <c r="B12" s="11">
        <v>8.5</v>
      </c>
      <c r="C12" s="72"/>
      <c r="D12" s="72"/>
      <c r="E12" s="72"/>
      <c r="F12" s="72"/>
      <c r="G12" s="72"/>
    </row>
    <row r="13" spans="1:7" ht="12.75">
      <c r="A13" s="1" t="s">
        <v>13</v>
      </c>
      <c r="B13" s="11">
        <v>8.8</v>
      </c>
      <c r="C13" s="72"/>
      <c r="D13" s="72"/>
      <c r="E13" s="72"/>
      <c r="F13" s="72"/>
      <c r="G13" s="72"/>
    </row>
    <row r="14" spans="1:7" ht="12.75">
      <c r="A14" s="1" t="s">
        <v>14</v>
      </c>
      <c r="B14" s="11">
        <v>11.83</v>
      </c>
      <c r="C14" s="72"/>
      <c r="D14" s="72"/>
      <c r="E14" s="72"/>
      <c r="F14" s="72"/>
      <c r="G14" s="72"/>
    </row>
    <row r="15" spans="1:7" ht="12.75">
      <c r="A15" s="1" t="s">
        <v>15</v>
      </c>
      <c r="B15" s="11">
        <v>0</v>
      </c>
      <c r="C15" s="72"/>
      <c r="D15" s="72"/>
      <c r="E15" s="72"/>
      <c r="F15" s="72"/>
      <c r="G15" s="72"/>
    </row>
    <row r="16" spans="1:7" ht="12.75">
      <c r="A16" s="1" t="s">
        <v>16</v>
      </c>
      <c r="B16" s="11">
        <v>1.5</v>
      </c>
      <c r="C16" s="72"/>
      <c r="D16" s="72"/>
      <c r="E16" s="72"/>
      <c r="F16" s="72"/>
      <c r="G16" s="72"/>
    </row>
    <row r="17" spans="1:7" ht="12.75">
      <c r="A17" s="1" t="s">
        <v>17</v>
      </c>
      <c r="B17" s="12">
        <v>1.96</v>
      </c>
      <c r="C17" s="72"/>
      <c r="D17" s="72"/>
      <c r="E17" s="72"/>
      <c r="F17" s="72"/>
      <c r="G17" s="72"/>
    </row>
    <row r="18" spans="1:7" ht="12.75">
      <c r="A18" t="s">
        <v>2</v>
      </c>
      <c r="B18" s="2">
        <f>SUM(B7:B17)</f>
        <v>73.13999999999999</v>
      </c>
      <c r="C18" s="72"/>
      <c r="D18" s="72"/>
      <c r="E18" s="72"/>
      <c r="F18" s="72"/>
      <c r="G18" s="72"/>
    </row>
    <row r="19" spans="2:7" ht="12.75">
      <c r="B19" s="2"/>
      <c r="C19" s="72"/>
      <c r="D19" s="72"/>
      <c r="E19" s="72"/>
      <c r="F19" s="72"/>
      <c r="G19" s="72"/>
    </row>
    <row r="20" spans="1:7" ht="12.75">
      <c r="A20" t="s">
        <v>3</v>
      </c>
      <c r="B20" s="2"/>
      <c r="C20" s="72"/>
      <c r="D20" s="72"/>
      <c r="E20" s="72"/>
      <c r="F20" s="72"/>
      <c r="G20" s="72"/>
    </row>
    <row r="21" spans="1:7" ht="12.75">
      <c r="A21" s="1" t="s">
        <v>18</v>
      </c>
      <c r="B21" s="7">
        <v>4.68</v>
      </c>
      <c r="C21" s="72"/>
      <c r="D21" s="72"/>
      <c r="E21" s="72"/>
      <c r="F21" s="72"/>
      <c r="G21" s="72"/>
    </row>
    <row r="22" spans="1:7" ht="12.75">
      <c r="A22" s="1" t="s">
        <v>19</v>
      </c>
      <c r="B22" s="7">
        <v>14.24</v>
      </c>
      <c r="C22" s="72"/>
      <c r="D22" s="72"/>
      <c r="E22" s="72"/>
      <c r="F22" s="72"/>
      <c r="G22" s="72"/>
    </row>
    <row r="23" spans="1:7" ht="12.75">
      <c r="A23" s="1" t="s">
        <v>20</v>
      </c>
      <c r="B23" s="7">
        <v>8.46</v>
      </c>
      <c r="C23" s="72"/>
      <c r="D23" s="72"/>
      <c r="E23" s="72"/>
      <c r="F23" s="72"/>
      <c r="G23" s="72"/>
    </row>
    <row r="24" spans="1:7" ht="12.75">
      <c r="A24" s="1" t="s">
        <v>21</v>
      </c>
      <c r="B24" s="8">
        <v>30</v>
      </c>
      <c r="C24" s="72"/>
      <c r="D24" s="72"/>
      <c r="E24" s="72"/>
      <c r="F24" s="72"/>
      <c r="G24" s="72"/>
    </row>
    <row r="25" spans="1:7" ht="12.75">
      <c r="A25" t="s">
        <v>4</v>
      </c>
      <c r="B25" s="2">
        <f>SUM(B21:B24)</f>
        <v>57.38</v>
      </c>
      <c r="C25" s="72"/>
      <c r="D25" s="72"/>
      <c r="E25" s="72"/>
      <c r="F25" s="72"/>
      <c r="G25" s="72"/>
    </row>
    <row r="26" spans="2:7" ht="12.75">
      <c r="B26" s="2"/>
      <c r="C26" s="72"/>
      <c r="D26" s="72"/>
      <c r="E26" s="72"/>
      <c r="F26" s="72"/>
      <c r="G26" s="72"/>
    </row>
    <row r="27" spans="1:7" ht="12.75">
      <c r="A27" t="s">
        <v>5</v>
      </c>
      <c r="B27" s="2">
        <f>B18+B25</f>
        <v>130.51999999999998</v>
      </c>
      <c r="C27" s="72"/>
      <c r="D27" s="72"/>
      <c r="E27" s="72"/>
      <c r="F27" s="72"/>
      <c r="G27" s="72"/>
    </row>
    <row r="28" spans="2:7" ht="12.75">
      <c r="B28" s="2"/>
      <c r="C28" s="72"/>
      <c r="D28" s="72"/>
      <c r="E28" s="72"/>
      <c r="F28" s="72"/>
      <c r="G28" s="72"/>
    </row>
    <row r="29" spans="1:7" ht="12.75">
      <c r="A29" t="s">
        <v>32</v>
      </c>
      <c r="B29" s="2">
        <f>B4-B27</f>
        <v>-9.399999999999977</v>
      </c>
      <c r="C29" s="72"/>
      <c r="D29" s="72"/>
      <c r="E29" s="72"/>
      <c r="F29" s="72"/>
      <c r="G29" s="72"/>
    </row>
    <row r="30" spans="2:7" ht="12.75">
      <c r="B30" s="2"/>
      <c r="C30" s="72"/>
      <c r="D30" s="72"/>
      <c r="E30" s="72"/>
      <c r="F30" s="72"/>
      <c r="G30" s="72"/>
    </row>
    <row r="31" spans="1:7" ht="12.75">
      <c r="A31" t="s">
        <v>6</v>
      </c>
      <c r="B31" s="30" t="s">
        <v>7</v>
      </c>
      <c r="C31" s="72"/>
      <c r="D31" s="72"/>
      <c r="E31" s="72"/>
      <c r="F31" s="72"/>
      <c r="G31" s="72"/>
    </row>
    <row r="32" spans="1:7" ht="12.75">
      <c r="A32" s="1" t="s">
        <v>22</v>
      </c>
      <c r="B32" s="2">
        <f>B18/B2</f>
        <v>4.571249999999999</v>
      </c>
      <c r="C32" s="72"/>
      <c r="D32" s="72"/>
      <c r="E32" s="72"/>
      <c r="F32" s="72"/>
      <c r="G32" s="72"/>
    </row>
    <row r="33" spans="1:7" ht="12.75">
      <c r="A33" t="s">
        <v>23</v>
      </c>
      <c r="B33" s="2">
        <f>B25/B2</f>
        <v>3.58625</v>
      </c>
      <c r="C33" s="72"/>
      <c r="D33" s="72"/>
      <c r="E33" s="72"/>
      <c r="F33" s="72"/>
      <c r="G33" s="72"/>
    </row>
    <row r="34" spans="1:7" ht="12.75">
      <c r="A34" t="s">
        <v>26</v>
      </c>
      <c r="B34" s="2">
        <f>B27/B2</f>
        <v>8.157499999999999</v>
      </c>
      <c r="C34" s="72"/>
      <c r="D34" s="72"/>
      <c r="E34" s="72"/>
      <c r="F34" s="72"/>
      <c r="G34" s="72"/>
    </row>
  </sheetData>
  <sheetProtection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29" t="s">
        <v>0</v>
      </c>
      <c r="C1" s="74" t="s">
        <v>30</v>
      </c>
      <c r="D1" s="74"/>
      <c r="E1" s="74"/>
      <c r="F1" s="74"/>
      <c r="G1" s="74"/>
    </row>
    <row r="2" spans="1:7" ht="12.75">
      <c r="A2" t="s">
        <v>28</v>
      </c>
      <c r="B2" s="9">
        <v>29</v>
      </c>
      <c r="C2" s="72"/>
      <c r="D2" s="72"/>
      <c r="E2" s="72"/>
      <c r="F2" s="72"/>
      <c r="G2" s="72"/>
    </row>
    <row r="3" spans="1:7" ht="12.75">
      <c r="A3" t="s">
        <v>85</v>
      </c>
      <c r="B3" s="12">
        <v>6.48</v>
      </c>
      <c r="C3" s="72"/>
      <c r="D3" s="72"/>
      <c r="E3" s="72"/>
      <c r="F3" s="72"/>
      <c r="G3" s="72"/>
    </row>
    <row r="4" spans="1:7" ht="12.75">
      <c r="A4" t="s">
        <v>27</v>
      </c>
      <c r="B4" s="2">
        <f>B2*B3</f>
        <v>187.92000000000002</v>
      </c>
      <c r="C4" s="72"/>
      <c r="D4" s="72"/>
      <c r="E4" s="72"/>
      <c r="F4" s="72"/>
      <c r="G4" s="72"/>
    </row>
    <row r="5" spans="3:7" ht="12.75">
      <c r="C5" s="72"/>
      <c r="D5" s="72"/>
      <c r="E5" s="72"/>
      <c r="F5" s="72"/>
      <c r="G5" s="72"/>
    </row>
    <row r="6" spans="1:7" ht="12.75">
      <c r="A6" t="s">
        <v>1</v>
      </c>
      <c r="C6" s="72"/>
      <c r="D6" s="72"/>
      <c r="E6" s="72"/>
      <c r="F6" s="72"/>
      <c r="G6" s="72"/>
    </row>
    <row r="7" spans="1:7" ht="12.75">
      <c r="A7" s="1" t="s">
        <v>8</v>
      </c>
      <c r="B7" s="11">
        <v>33</v>
      </c>
      <c r="C7" s="72"/>
      <c r="D7" s="72"/>
      <c r="E7" s="72"/>
      <c r="F7" s="72"/>
      <c r="G7" s="72"/>
    </row>
    <row r="8" spans="1:7" ht="12.75">
      <c r="A8" s="1" t="s">
        <v>9</v>
      </c>
      <c r="B8" s="11">
        <v>25.9</v>
      </c>
      <c r="C8" s="72"/>
      <c r="D8" s="72"/>
      <c r="E8" s="72"/>
      <c r="F8" s="72"/>
      <c r="G8" s="72"/>
    </row>
    <row r="9" spans="1:7" ht="12.75">
      <c r="A9" s="1" t="s">
        <v>24</v>
      </c>
      <c r="B9" s="11">
        <v>0</v>
      </c>
      <c r="C9" s="72"/>
      <c r="D9" s="72"/>
      <c r="E9" s="72"/>
      <c r="F9" s="72"/>
      <c r="G9" s="72"/>
    </row>
    <row r="10" spans="1:7" ht="12.75">
      <c r="A10" s="1" t="s">
        <v>10</v>
      </c>
      <c r="B10" s="11">
        <v>0</v>
      </c>
      <c r="C10" s="72"/>
      <c r="D10" s="72"/>
      <c r="E10" s="72"/>
      <c r="F10" s="72"/>
      <c r="G10" s="72"/>
    </row>
    <row r="11" spans="1:7" ht="12.75">
      <c r="A11" s="1" t="s">
        <v>12</v>
      </c>
      <c r="B11" s="11">
        <v>5.82</v>
      </c>
      <c r="C11" s="72"/>
      <c r="D11" s="72"/>
      <c r="E11" s="72"/>
      <c r="F11" s="72"/>
      <c r="G11" s="72"/>
    </row>
    <row r="12" spans="1:7" ht="12.75">
      <c r="A12" s="1" t="s">
        <v>11</v>
      </c>
      <c r="B12" s="11">
        <v>9</v>
      </c>
      <c r="C12" s="72"/>
      <c r="D12" s="72"/>
      <c r="E12" s="72"/>
      <c r="F12" s="72"/>
      <c r="G12" s="72"/>
    </row>
    <row r="13" spans="1:7" ht="12.75">
      <c r="A13" s="1" t="s">
        <v>13</v>
      </c>
      <c r="B13" s="11">
        <v>9.1</v>
      </c>
      <c r="C13" s="72"/>
      <c r="D13" s="72"/>
      <c r="E13" s="72"/>
      <c r="F13" s="72"/>
      <c r="G13" s="72"/>
    </row>
    <row r="14" spans="1:7" ht="12.75">
      <c r="A14" s="1" t="s">
        <v>14</v>
      </c>
      <c r="B14" s="11">
        <v>12.55</v>
      </c>
      <c r="C14" s="72"/>
      <c r="D14" s="72"/>
      <c r="E14" s="72"/>
      <c r="F14" s="72"/>
      <c r="G14" s="72"/>
    </row>
    <row r="15" spans="1:7" ht="12.75">
      <c r="A15" s="1" t="s">
        <v>15</v>
      </c>
      <c r="B15" s="11">
        <v>0</v>
      </c>
      <c r="C15" s="72"/>
      <c r="D15" s="72"/>
      <c r="E15" s="72"/>
      <c r="F15" s="72"/>
      <c r="G15" s="72"/>
    </row>
    <row r="16" spans="1:7" ht="12.75">
      <c r="A16" s="1" t="s">
        <v>16</v>
      </c>
      <c r="B16" s="11">
        <v>3.75</v>
      </c>
      <c r="C16" s="72"/>
      <c r="D16" s="72"/>
      <c r="E16" s="72"/>
      <c r="F16" s="72"/>
      <c r="G16" s="72"/>
    </row>
    <row r="17" spans="1:7" ht="12.75">
      <c r="A17" s="1" t="s">
        <v>17</v>
      </c>
      <c r="B17" s="12">
        <v>2.73</v>
      </c>
      <c r="C17" s="72"/>
      <c r="D17" s="72"/>
      <c r="E17" s="72"/>
      <c r="F17" s="72"/>
      <c r="G17" s="72"/>
    </row>
    <row r="18" spans="1:7" ht="12.75">
      <c r="A18" t="s">
        <v>2</v>
      </c>
      <c r="B18" s="2">
        <f>SUM(B7:B17)</f>
        <v>101.85</v>
      </c>
      <c r="C18" s="72"/>
      <c r="D18" s="72"/>
      <c r="E18" s="72"/>
      <c r="F18" s="72"/>
      <c r="G18" s="72"/>
    </row>
    <row r="19" spans="2:7" ht="12.75">
      <c r="B19" s="2"/>
      <c r="C19" s="72"/>
      <c r="D19" s="72"/>
      <c r="E19" s="72"/>
      <c r="F19" s="72"/>
      <c r="G19" s="72"/>
    </row>
    <row r="20" spans="1:7" ht="12.75">
      <c r="A20" t="s">
        <v>3</v>
      </c>
      <c r="B20" s="2"/>
      <c r="C20" s="72"/>
      <c r="D20" s="72"/>
      <c r="E20" s="72"/>
      <c r="F20" s="72"/>
      <c r="G20" s="72"/>
    </row>
    <row r="21" spans="1:7" ht="12.75">
      <c r="A21" s="1" t="s">
        <v>18</v>
      </c>
      <c r="B21" s="7">
        <v>4.75</v>
      </c>
      <c r="C21" s="72"/>
      <c r="D21" s="72"/>
      <c r="E21" s="72"/>
      <c r="F21" s="72"/>
      <c r="G21" s="72"/>
    </row>
    <row r="22" spans="1:7" ht="12.75">
      <c r="A22" s="1" t="s">
        <v>19</v>
      </c>
      <c r="B22" s="7">
        <v>15.43</v>
      </c>
      <c r="C22" s="72"/>
      <c r="D22" s="72"/>
      <c r="E22" s="72"/>
      <c r="F22" s="72"/>
      <c r="G22" s="72"/>
    </row>
    <row r="23" spans="1:7" ht="12.75">
      <c r="A23" s="1" t="s">
        <v>20</v>
      </c>
      <c r="B23" s="7">
        <v>8.34</v>
      </c>
      <c r="C23" s="72"/>
      <c r="D23" s="72"/>
      <c r="E23" s="72"/>
      <c r="F23" s="72"/>
      <c r="G23" s="72"/>
    </row>
    <row r="24" spans="1:7" ht="12.75">
      <c r="A24" s="1" t="s">
        <v>21</v>
      </c>
      <c r="B24" s="8">
        <v>30</v>
      </c>
      <c r="C24" s="72"/>
      <c r="D24" s="72"/>
      <c r="E24" s="72"/>
      <c r="F24" s="72"/>
      <c r="G24" s="72"/>
    </row>
    <row r="25" spans="1:7" ht="12.75">
      <c r="A25" t="s">
        <v>4</v>
      </c>
      <c r="B25" s="2">
        <f>SUM(B21:B24)</f>
        <v>58.519999999999996</v>
      </c>
      <c r="C25" s="72"/>
      <c r="D25" s="72"/>
      <c r="E25" s="72"/>
      <c r="F25" s="72"/>
      <c r="G25" s="72"/>
    </row>
    <row r="26" spans="2:7" ht="12.75">
      <c r="B26" s="2"/>
      <c r="C26" s="72"/>
      <c r="D26" s="72"/>
      <c r="E26" s="72"/>
      <c r="F26" s="72"/>
      <c r="G26" s="72"/>
    </row>
    <row r="27" spans="1:7" ht="12.75">
      <c r="A27" t="s">
        <v>5</v>
      </c>
      <c r="B27" s="2">
        <f>B18+B25</f>
        <v>160.37</v>
      </c>
      <c r="C27" s="72"/>
      <c r="D27" s="72"/>
      <c r="E27" s="72"/>
      <c r="F27" s="72"/>
      <c r="G27" s="72"/>
    </row>
    <row r="28" spans="2:7" ht="12.75">
      <c r="B28" s="2"/>
      <c r="C28" s="72"/>
      <c r="D28" s="72"/>
      <c r="E28" s="72"/>
      <c r="F28" s="72"/>
      <c r="G28" s="72"/>
    </row>
    <row r="29" spans="1:7" ht="12.75">
      <c r="A29" t="s">
        <v>32</v>
      </c>
      <c r="B29" s="2">
        <f>B4-B27</f>
        <v>27.55000000000001</v>
      </c>
      <c r="C29" s="72"/>
      <c r="D29" s="72"/>
      <c r="E29" s="72"/>
      <c r="F29" s="72"/>
      <c r="G29" s="72"/>
    </row>
    <row r="30" spans="2:7" ht="12.75">
      <c r="B30" s="2"/>
      <c r="C30" s="72"/>
      <c r="D30" s="72"/>
      <c r="E30" s="72"/>
      <c r="F30" s="72"/>
      <c r="G30" s="72"/>
    </row>
    <row r="31" spans="1:7" ht="12.75">
      <c r="A31" t="s">
        <v>6</v>
      </c>
      <c r="B31" s="30" t="s">
        <v>7</v>
      </c>
      <c r="C31" s="72"/>
      <c r="D31" s="72"/>
      <c r="E31" s="72"/>
      <c r="F31" s="72"/>
      <c r="G31" s="72"/>
    </row>
    <row r="32" spans="1:7" ht="12.75">
      <c r="A32" s="1" t="s">
        <v>22</v>
      </c>
      <c r="B32" s="2">
        <f>B18/B2</f>
        <v>3.512068965517241</v>
      </c>
      <c r="C32" s="72"/>
      <c r="D32" s="72"/>
      <c r="E32" s="72"/>
      <c r="F32" s="72"/>
      <c r="G32" s="72"/>
    </row>
    <row r="33" spans="1:7" ht="12.75">
      <c r="A33" t="s">
        <v>23</v>
      </c>
      <c r="B33" s="2">
        <f>B25/B2</f>
        <v>2.0179310344827583</v>
      </c>
      <c r="C33" s="72"/>
      <c r="D33" s="72"/>
      <c r="E33" s="72"/>
      <c r="F33" s="72"/>
      <c r="G33" s="72"/>
    </row>
    <row r="34" spans="1:7" ht="12.75">
      <c r="A34" t="s">
        <v>26</v>
      </c>
      <c r="B34" s="2">
        <f>B27/B2</f>
        <v>5.53</v>
      </c>
      <c r="C34" s="72"/>
      <c r="D34" s="72"/>
      <c r="E34" s="72"/>
      <c r="F34" s="72"/>
      <c r="G34" s="72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29" t="s">
        <v>0</v>
      </c>
      <c r="C1" s="74" t="s">
        <v>30</v>
      </c>
      <c r="D1" s="74"/>
      <c r="E1" s="74"/>
      <c r="F1" s="74"/>
      <c r="G1" s="74"/>
    </row>
    <row r="2" spans="1:7" ht="12.75">
      <c r="A2" t="s">
        <v>28</v>
      </c>
      <c r="B2" s="9">
        <v>49</v>
      </c>
      <c r="C2" s="72"/>
      <c r="D2" s="72"/>
      <c r="E2" s="72"/>
      <c r="F2" s="72"/>
      <c r="G2" s="72"/>
    </row>
    <row r="3" spans="1:7" ht="12.75">
      <c r="A3" t="s">
        <v>85</v>
      </c>
      <c r="B3" s="12">
        <v>2.27</v>
      </c>
      <c r="C3" s="72"/>
      <c r="D3" s="72"/>
      <c r="E3" s="72"/>
      <c r="F3" s="72"/>
      <c r="G3" s="72"/>
    </row>
    <row r="4" spans="1:7" ht="12.75">
      <c r="A4" t="s">
        <v>27</v>
      </c>
      <c r="B4" s="2">
        <f>B2*B3</f>
        <v>111.23</v>
      </c>
      <c r="C4" s="72"/>
      <c r="D4" s="72"/>
      <c r="E4" s="72"/>
      <c r="F4" s="72"/>
      <c r="G4" s="72"/>
    </row>
    <row r="5" spans="3:7" ht="12.75">
      <c r="C5" s="72"/>
      <c r="D5" s="72"/>
      <c r="E5" s="72"/>
      <c r="F5" s="72"/>
      <c r="G5" s="72"/>
    </row>
    <row r="6" spans="1:7" ht="12.75">
      <c r="A6" t="s">
        <v>1</v>
      </c>
      <c r="C6" s="72"/>
      <c r="D6" s="72"/>
      <c r="E6" s="72"/>
      <c r="F6" s="72"/>
      <c r="G6" s="72"/>
    </row>
    <row r="7" spans="1:7" ht="12.75">
      <c r="A7" s="1" t="s">
        <v>8</v>
      </c>
      <c r="B7" s="11">
        <v>8.8</v>
      </c>
      <c r="C7" s="72"/>
      <c r="D7" s="72"/>
      <c r="E7" s="72"/>
      <c r="F7" s="72"/>
      <c r="G7" s="72"/>
    </row>
    <row r="8" spans="1:7" ht="12.75">
      <c r="A8" s="1" t="s">
        <v>9</v>
      </c>
      <c r="B8" s="11">
        <v>9</v>
      </c>
      <c r="C8" s="72"/>
      <c r="D8" s="72"/>
      <c r="E8" s="72"/>
      <c r="F8" s="72"/>
      <c r="G8" s="72"/>
    </row>
    <row r="9" spans="1:7" ht="12.75">
      <c r="A9" s="1" t="s">
        <v>24</v>
      </c>
      <c r="B9" s="11">
        <v>0</v>
      </c>
      <c r="C9" s="72"/>
      <c r="D9" s="72"/>
      <c r="E9" s="72"/>
      <c r="F9" s="72"/>
      <c r="G9" s="72"/>
    </row>
    <row r="10" spans="1:7" ht="12.75">
      <c r="A10" s="1" t="s">
        <v>10</v>
      </c>
      <c r="B10" s="11">
        <v>0</v>
      </c>
      <c r="C10" s="72"/>
      <c r="D10" s="72"/>
      <c r="E10" s="72"/>
      <c r="F10" s="72"/>
      <c r="G10" s="72"/>
    </row>
    <row r="11" spans="1:7" ht="12.75">
      <c r="A11" s="1" t="s">
        <v>12</v>
      </c>
      <c r="B11" s="11">
        <v>23.03</v>
      </c>
      <c r="C11" s="72"/>
      <c r="D11" s="72"/>
      <c r="E11" s="72"/>
      <c r="F11" s="72"/>
      <c r="G11" s="72"/>
    </row>
    <row r="12" spans="1:7" ht="12.75">
      <c r="A12" s="1" t="s">
        <v>11</v>
      </c>
      <c r="B12" s="11">
        <v>8.6</v>
      </c>
      <c r="C12" s="72"/>
      <c r="D12" s="72"/>
      <c r="E12" s="72"/>
      <c r="F12" s="72"/>
      <c r="G12" s="72"/>
    </row>
    <row r="13" spans="1:7" ht="12.75">
      <c r="A13" s="1" t="s">
        <v>13</v>
      </c>
      <c r="B13" s="11">
        <v>9.39</v>
      </c>
      <c r="C13" s="72"/>
      <c r="D13" s="72"/>
      <c r="E13" s="72"/>
      <c r="F13" s="72"/>
      <c r="G13" s="72"/>
    </row>
    <row r="14" spans="1:7" ht="12.75">
      <c r="A14" s="1" t="s">
        <v>14</v>
      </c>
      <c r="B14" s="11">
        <v>11.84</v>
      </c>
      <c r="C14" s="72"/>
      <c r="D14" s="72"/>
      <c r="E14" s="72"/>
      <c r="F14" s="72"/>
      <c r="G14" s="72"/>
    </row>
    <row r="15" spans="1:7" ht="12.75">
      <c r="A15" s="1" t="s">
        <v>15</v>
      </c>
      <c r="B15" s="11">
        <v>0</v>
      </c>
      <c r="C15" s="72"/>
      <c r="D15" s="72"/>
      <c r="E15" s="72"/>
      <c r="F15" s="72"/>
      <c r="G15" s="72"/>
    </row>
    <row r="16" spans="1:7" ht="12.75">
      <c r="A16" s="1" t="s">
        <v>16</v>
      </c>
      <c r="B16" s="11">
        <v>6</v>
      </c>
      <c r="C16" s="72"/>
      <c r="D16" s="72"/>
      <c r="E16" s="72"/>
      <c r="F16" s="72"/>
      <c r="G16" s="72"/>
    </row>
    <row r="17" spans="1:7" ht="12.75">
      <c r="A17" s="1" t="s">
        <v>17</v>
      </c>
      <c r="B17" s="12">
        <v>2.11</v>
      </c>
      <c r="C17" s="72"/>
      <c r="D17" s="72"/>
      <c r="E17" s="72"/>
      <c r="F17" s="72"/>
      <c r="G17" s="72"/>
    </row>
    <row r="18" spans="1:7" ht="12.75">
      <c r="A18" t="s">
        <v>2</v>
      </c>
      <c r="B18" s="2">
        <f>SUM(B7:B17)</f>
        <v>78.77</v>
      </c>
      <c r="C18" s="72"/>
      <c r="D18" s="72"/>
      <c r="E18" s="72"/>
      <c r="F18" s="72"/>
      <c r="G18" s="72"/>
    </row>
    <row r="19" spans="2:7" ht="12.75">
      <c r="B19" s="2"/>
      <c r="C19" s="72"/>
      <c r="D19" s="72"/>
      <c r="E19" s="72"/>
      <c r="F19" s="72"/>
      <c r="G19" s="72"/>
    </row>
    <row r="20" spans="1:7" ht="12.75">
      <c r="A20" t="s">
        <v>3</v>
      </c>
      <c r="B20" s="2"/>
      <c r="C20" s="72"/>
      <c r="D20" s="72"/>
      <c r="E20" s="72"/>
      <c r="F20" s="72"/>
      <c r="G20" s="72"/>
    </row>
    <row r="21" spans="1:7" ht="12.75">
      <c r="A21" s="1" t="s">
        <v>18</v>
      </c>
      <c r="B21" s="7">
        <v>4.94</v>
      </c>
      <c r="C21" s="72"/>
      <c r="D21" s="72"/>
      <c r="E21" s="72"/>
      <c r="F21" s="72"/>
      <c r="G21" s="72"/>
    </row>
    <row r="22" spans="1:7" ht="12.75">
      <c r="A22" s="1" t="s">
        <v>19</v>
      </c>
      <c r="B22" s="7">
        <v>14.77</v>
      </c>
      <c r="C22" s="72"/>
      <c r="D22" s="72"/>
      <c r="E22" s="72"/>
      <c r="F22" s="72"/>
      <c r="G22" s="72"/>
    </row>
    <row r="23" spans="1:7" ht="12.75">
      <c r="A23" s="1" t="s">
        <v>20</v>
      </c>
      <c r="B23" s="7">
        <v>8.39</v>
      </c>
      <c r="C23" s="72"/>
      <c r="D23" s="72"/>
      <c r="E23" s="72"/>
      <c r="F23" s="72"/>
      <c r="G23" s="72"/>
    </row>
    <row r="24" spans="1:7" ht="12.75">
      <c r="A24" s="1" t="s">
        <v>21</v>
      </c>
      <c r="B24" s="8">
        <v>30</v>
      </c>
      <c r="C24" s="72"/>
      <c r="D24" s="72"/>
      <c r="E24" s="72"/>
      <c r="F24" s="72"/>
      <c r="G24" s="72"/>
    </row>
    <row r="25" spans="1:7" ht="12.75">
      <c r="A25" t="s">
        <v>4</v>
      </c>
      <c r="B25" s="2">
        <f>SUM(B21:B24)</f>
        <v>58.1</v>
      </c>
      <c r="C25" s="72"/>
      <c r="D25" s="72"/>
      <c r="E25" s="72"/>
      <c r="F25" s="72"/>
      <c r="G25" s="72"/>
    </row>
    <row r="26" spans="2:7" ht="12.75">
      <c r="B26" s="2"/>
      <c r="C26" s="72"/>
      <c r="D26" s="72"/>
      <c r="E26" s="72"/>
      <c r="F26" s="72"/>
      <c r="G26" s="72"/>
    </row>
    <row r="27" spans="1:7" ht="12.75">
      <c r="A27" t="s">
        <v>5</v>
      </c>
      <c r="B27" s="2">
        <f>B18+B25</f>
        <v>136.87</v>
      </c>
      <c r="C27" s="72"/>
      <c r="D27" s="72"/>
      <c r="E27" s="72"/>
      <c r="F27" s="72"/>
      <c r="G27" s="72"/>
    </row>
    <row r="28" spans="2:7" ht="12.75">
      <c r="B28" s="2"/>
      <c r="C28" s="72"/>
      <c r="D28" s="72"/>
      <c r="E28" s="72"/>
      <c r="F28" s="72"/>
      <c r="G28" s="72"/>
    </row>
    <row r="29" spans="1:7" ht="12.75">
      <c r="A29" t="s">
        <v>32</v>
      </c>
      <c r="B29" s="2">
        <f>B4-B27</f>
        <v>-25.64</v>
      </c>
      <c r="C29" s="72"/>
      <c r="D29" s="72"/>
      <c r="E29" s="72"/>
      <c r="F29" s="72"/>
      <c r="G29" s="72"/>
    </row>
    <row r="30" spans="2:7" ht="12.75">
      <c r="B30" s="2"/>
      <c r="C30" s="72"/>
      <c r="D30" s="72"/>
      <c r="E30" s="72"/>
      <c r="F30" s="72"/>
      <c r="G30" s="72"/>
    </row>
    <row r="31" spans="1:7" ht="12.75">
      <c r="A31" t="s">
        <v>6</v>
      </c>
      <c r="B31" s="30" t="s">
        <v>7</v>
      </c>
      <c r="C31" s="72"/>
      <c r="D31" s="72"/>
      <c r="E31" s="72"/>
      <c r="F31" s="72"/>
      <c r="G31" s="72"/>
    </row>
    <row r="32" spans="1:7" ht="12.75">
      <c r="A32" s="1" t="s">
        <v>22</v>
      </c>
      <c r="B32" s="2">
        <f>B18/B2</f>
        <v>1.6075510204081631</v>
      </c>
      <c r="C32" s="72"/>
      <c r="D32" s="72"/>
      <c r="E32" s="72"/>
      <c r="F32" s="72"/>
      <c r="G32" s="72"/>
    </row>
    <row r="33" spans="1:7" ht="12.75">
      <c r="A33" t="s">
        <v>23</v>
      </c>
      <c r="B33" s="2">
        <f>B25/B2</f>
        <v>1.1857142857142857</v>
      </c>
      <c r="C33" s="72"/>
      <c r="D33" s="72"/>
      <c r="E33" s="72"/>
      <c r="F33" s="72"/>
      <c r="G33" s="72"/>
    </row>
    <row r="34" spans="1:7" ht="12.75">
      <c r="A34" t="s">
        <v>26</v>
      </c>
      <c r="B34" s="2">
        <f>B27/B2</f>
        <v>2.793265306122449</v>
      </c>
      <c r="C34" s="72"/>
      <c r="D34" s="72"/>
      <c r="E34" s="72"/>
      <c r="F34" s="72"/>
      <c r="G34" s="72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29" t="s">
        <v>0</v>
      </c>
      <c r="C1" s="74" t="s">
        <v>30</v>
      </c>
      <c r="D1" s="74"/>
      <c r="E1" s="74"/>
      <c r="F1" s="74"/>
      <c r="G1" s="74"/>
    </row>
    <row r="2" spans="1:7" ht="12.75">
      <c r="A2" t="s">
        <v>28</v>
      </c>
      <c r="B2" s="9">
        <v>1250</v>
      </c>
      <c r="C2" s="72"/>
      <c r="D2" s="72"/>
      <c r="E2" s="72"/>
      <c r="F2" s="72"/>
      <c r="G2" s="72"/>
    </row>
    <row r="3" spans="1:7" ht="12.75">
      <c r="A3" t="s">
        <v>85</v>
      </c>
      <c r="B3" s="10">
        <v>0.24</v>
      </c>
      <c r="C3" s="72"/>
      <c r="D3" s="72"/>
      <c r="E3" s="72"/>
      <c r="F3" s="72"/>
      <c r="G3" s="72"/>
    </row>
    <row r="4" spans="1:7" ht="12.75">
      <c r="A4" t="s">
        <v>27</v>
      </c>
      <c r="B4" s="2">
        <f>B2*B3</f>
        <v>300</v>
      </c>
      <c r="C4" s="72"/>
      <c r="D4" s="72"/>
      <c r="E4" s="72"/>
      <c r="F4" s="72"/>
      <c r="G4" s="72"/>
    </row>
    <row r="5" spans="3:7" ht="12.75">
      <c r="C5" s="72"/>
      <c r="D5" s="72"/>
      <c r="E5" s="72"/>
      <c r="F5" s="72"/>
      <c r="G5" s="72"/>
    </row>
    <row r="6" spans="1:7" ht="12.75">
      <c r="A6" t="s">
        <v>1</v>
      </c>
      <c r="C6" s="72"/>
      <c r="D6" s="72"/>
      <c r="E6" s="72"/>
      <c r="F6" s="72"/>
      <c r="G6" s="72"/>
    </row>
    <row r="7" spans="1:7" ht="12.75">
      <c r="A7" s="1" t="s">
        <v>8</v>
      </c>
      <c r="B7" s="11">
        <v>26.6</v>
      </c>
      <c r="C7" s="72"/>
      <c r="D7" s="72"/>
      <c r="E7" s="72"/>
      <c r="F7" s="72"/>
      <c r="G7" s="72"/>
    </row>
    <row r="8" spans="1:7" ht="12.75">
      <c r="A8" s="1" t="s">
        <v>9</v>
      </c>
      <c r="B8" s="11">
        <v>31</v>
      </c>
      <c r="C8" s="72"/>
      <c r="D8" s="72"/>
      <c r="E8" s="72"/>
      <c r="F8" s="72"/>
      <c r="G8" s="72"/>
    </row>
    <row r="9" spans="1:7" ht="12.75">
      <c r="A9" s="1" t="s">
        <v>24</v>
      </c>
      <c r="B9" s="11">
        <v>0</v>
      </c>
      <c r="C9" s="72"/>
      <c r="D9" s="72"/>
      <c r="E9" s="72"/>
      <c r="F9" s="72"/>
      <c r="G9" s="72"/>
    </row>
    <row r="10" spans="1:7" ht="12.75">
      <c r="A10" s="1" t="s">
        <v>10</v>
      </c>
      <c r="B10" s="11">
        <v>0</v>
      </c>
      <c r="C10" s="72"/>
      <c r="D10" s="72"/>
      <c r="E10" s="72"/>
      <c r="F10" s="72"/>
      <c r="G10" s="72"/>
    </row>
    <row r="11" spans="1:7" ht="12.75">
      <c r="A11" s="1" t="s">
        <v>12</v>
      </c>
      <c r="B11" s="11">
        <v>4.18</v>
      </c>
      <c r="C11" s="72"/>
      <c r="D11" s="72"/>
      <c r="E11" s="72"/>
      <c r="F11" s="72"/>
      <c r="G11" s="72"/>
    </row>
    <row r="12" spans="1:7" ht="12.75">
      <c r="A12" s="1" t="s">
        <v>11</v>
      </c>
      <c r="B12" s="11">
        <v>20</v>
      </c>
      <c r="C12" s="72"/>
      <c r="D12" s="72"/>
      <c r="E12" s="72"/>
      <c r="F12" s="72"/>
      <c r="G12" s="72"/>
    </row>
    <row r="13" spans="1:7" ht="12.75">
      <c r="A13" s="1" t="s">
        <v>13</v>
      </c>
      <c r="B13" s="11">
        <v>9.53</v>
      </c>
      <c r="C13" s="72"/>
      <c r="D13" s="72"/>
      <c r="E13" s="72"/>
      <c r="F13" s="72"/>
      <c r="G13" s="72"/>
    </row>
    <row r="14" spans="1:7" ht="12.75">
      <c r="A14" s="1" t="s">
        <v>14</v>
      </c>
      <c r="B14" s="11">
        <v>13.2</v>
      </c>
      <c r="C14" s="72"/>
      <c r="D14" s="72"/>
      <c r="E14" s="72"/>
      <c r="F14" s="72"/>
      <c r="G14" s="72"/>
    </row>
    <row r="15" spans="1:7" ht="12.75">
      <c r="A15" s="1" t="s">
        <v>15</v>
      </c>
      <c r="B15" s="11">
        <v>0</v>
      </c>
      <c r="C15" s="72"/>
      <c r="D15" s="72"/>
      <c r="E15" s="72"/>
      <c r="F15" s="72"/>
      <c r="G15" s="72"/>
    </row>
    <row r="16" spans="1:7" ht="12.75">
      <c r="A16" s="1" t="s">
        <v>16</v>
      </c>
      <c r="B16" s="11">
        <v>6.25</v>
      </c>
      <c r="C16" s="72"/>
      <c r="D16" s="72"/>
      <c r="E16" s="72"/>
      <c r="F16" s="72"/>
      <c r="G16" s="72"/>
    </row>
    <row r="17" spans="1:7" ht="12.75">
      <c r="A17" s="1" t="s">
        <v>17</v>
      </c>
      <c r="B17" s="12">
        <v>3.05</v>
      </c>
      <c r="C17" s="72"/>
      <c r="D17" s="72"/>
      <c r="E17" s="72"/>
      <c r="F17" s="72"/>
      <c r="G17" s="72"/>
    </row>
    <row r="18" spans="1:7" ht="12.75">
      <c r="A18" t="s">
        <v>2</v>
      </c>
      <c r="B18" s="2">
        <f>SUM(B7:B17)</f>
        <v>113.81</v>
      </c>
      <c r="C18" s="72"/>
      <c r="D18" s="72"/>
      <c r="E18" s="72"/>
      <c r="F18" s="72"/>
      <c r="G18" s="72"/>
    </row>
    <row r="19" spans="2:7" ht="12.75">
      <c r="B19" s="2"/>
      <c r="C19" s="72"/>
      <c r="D19" s="72"/>
      <c r="E19" s="72"/>
      <c r="F19" s="72"/>
      <c r="G19" s="72"/>
    </row>
    <row r="20" spans="1:7" ht="12.75">
      <c r="A20" t="s">
        <v>3</v>
      </c>
      <c r="B20" s="2"/>
      <c r="C20" s="72"/>
      <c r="D20" s="72"/>
      <c r="E20" s="72"/>
      <c r="F20" s="72"/>
      <c r="G20" s="72"/>
    </row>
    <row r="21" spans="1:7" ht="12.75">
      <c r="A21" s="1" t="s">
        <v>18</v>
      </c>
      <c r="B21" s="7">
        <v>4.78</v>
      </c>
      <c r="C21" s="72"/>
      <c r="D21" s="72"/>
      <c r="E21" s="72"/>
      <c r="F21" s="72"/>
      <c r="G21" s="72"/>
    </row>
    <row r="22" spans="1:7" ht="12.75">
      <c r="A22" s="1" t="s">
        <v>19</v>
      </c>
      <c r="B22" s="7">
        <v>15.83</v>
      </c>
      <c r="C22" s="72"/>
      <c r="D22" s="72"/>
      <c r="E22" s="72"/>
      <c r="F22" s="72"/>
      <c r="G22" s="72"/>
    </row>
    <row r="23" spans="1:7" ht="12.75">
      <c r="A23" s="1" t="s">
        <v>20</v>
      </c>
      <c r="B23" s="7">
        <v>8.67</v>
      </c>
      <c r="C23" s="72"/>
      <c r="D23" s="72"/>
      <c r="E23" s="72"/>
      <c r="F23" s="72"/>
      <c r="G23" s="72"/>
    </row>
    <row r="24" spans="1:7" ht="12.75">
      <c r="A24" s="1" t="s">
        <v>21</v>
      </c>
      <c r="B24" s="8">
        <v>30</v>
      </c>
      <c r="C24" s="72"/>
      <c r="D24" s="72"/>
      <c r="E24" s="72"/>
      <c r="F24" s="72"/>
      <c r="G24" s="72"/>
    </row>
    <row r="25" spans="1:7" ht="12.75">
      <c r="A25" t="s">
        <v>4</v>
      </c>
      <c r="B25" s="2">
        <f>SUM(B21:B24)</f>
        <v>59.28</v>
      </c>
      <c r="C25" s="72"/>
      <c r="D25" s="72"/>
      <c r="E25" s="72"/>
      <c r="F25" s="72"/>
      <c r="G25" s="72"/>
    </row>
    <row r="26" spans="2:7" ht="12.75">
      <c r="B26" s="2"/>
      <c r="C26" s="72"/>
      <c r="D26" s="72"/>
      <c r="E26" s="72"/>
      <c r="F26" s="72"/>
      <c r="G26" s="72"/>
    </row>
    <row r="27" spans="1:7" ht="12.75">
      <c r="A27" t="s">
        <v>5</v>
      </c>
      <c r="B27" s="2">
        <f>B18+B25</f>
        <v>173.09</v>
      </c>
      <c r="C27" s="72"/>
      <c r="D27" s="72"/>
      <c r="E27" s="72"/>
      <c r="F27" s="72"/>
      <c r="G27" s="72"/>
    </row>
    <row r="28" spans="2:7" ht="12.75">
      <c r="B28" s="2"/>
      <c r="C28" s="72"/>
      <c r="D28" s="72"/>
      <c r="E28" s="72"/>
      <c r="F28" s="72"/>
      <c r="G28" s="72"/>
    </row>
    <row r="29" spans="1:7" ht="12.75">
      <c r="A29" t="s">
        <v>32</v>
      </c>
      <c r="B29" s="2">
        <f>B4-B27</f>
        <v>126.91</v>
      </c>
      <c r="C29" s="72"/>
      <c r="D29" s="72"/>
      <c r="E29" s="72"/>
      <c r="F29" s="72"/>
      <c r="G29" s="72"/>
    </row>
    <row r="30" spans="2:7" ht="12.75">
      <c r="B30" s="2"/>
      <c r="C30" s="72"/>
      <c r="D30" s="72"/>
      <c r="E30" s="72"/>
      <c r="F30" s="72"/>
      <c r="G30" s="72"/>
    </row>
    <row r="31" spans="1:7" ht="12.75">
      <c r="A31" t="s">
        <v>6</v>
      </c>
      <c r="B31" s="30" t="s">
        <v>36</v>
      </c>
      <c r="C31" s="72"/>
      <c r="D31" s="72"/>
      <c r="E31" s="72"/>
      <c r="F31" s="72"/>
      <c r="G31" s="72"/>
    </row>
    <row r="32" spans="1:7" ht="12.75">
      <c r="A32" s="1" t="s">
        <v>22</v>
      </c>
      <c r="B32" s="13">
        <f>B18/B2</f>
        <v>0.091048</v>
      </c>
      <c r="C32" s="72"/>
      <c r="D32" s="72"/>
      <c r="E32" s="72"/>
      <c r="F32" s="72"/>
      <c r="G32" s="72"/>
    </row>
    <row r="33" spans="1:7" ht="12.75">
      <c r="A33" t="s">
        <v>23</v>
      </c>
      <c r="B33" s="13">
        <f>B25/B2</f>
        <v>0.047424</v>
      </c>
      <c r="C33" s="72"/>
      <c r="D33" s="72"/>
      <c r="E33" s="72"/>
      <c r="F33" s="72"/>
      <c r="G33" s="72"/>
    </row>
    <row r="34" spans="1:7" ht="12.75">
      <c r="A34" t="s">
        <v>26</v>
      </c>
      <c r="B34" s="13">
        <f>B27/B2</f>
        <v>0.138472</v>
      </c>
      <c r="C34" s="72"/>
      <c r="D34" s="72"/>
      <c r="E34" s="72"/>
      <c r="F34" s="72"/>
      <c r="G34" s="72"/>
    </row>
  </sheetData>
  <sheetProtection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29" t="s">
        <v>0</v>
      </c>
      <c r="C1" s="74" t="s">
        <v>30</v>
      </c>
      <c r="D1" s="74"/>
      <c r="E1" s="74"/>
      <c r="F1" s="74"/>
      <c r="G1" s="74"/>
    </row>
    <row r="2" spans="1:7" ht="12.75">
      <c r="A2" t="s">
        <v>28</v>
      </c>
      <c r="B2" s="9">
        <v>850</v>
      </c>
      <c r="C2" s="72"/>
      <c r="D2" s="72"/>
      <c r="E2" s="72"/>
      <c r="F2" s="72"/>
      <c r="G2" s="72"/>
    </row>
    <row r="3" spans="1:7" ht="12.75">
      <c r="A3" t="s">
        <v>85</v>
      </c>
      <c r="B3" s="10">
        <v>0.293</v>
      </c>
      <c r="C3" s="72"/>
      <c r="D3" s="72"/>
      <c r="E3" s="72"/>
      <c r="F3" s="72"/>
      <c r="G3" s="72"/>
    </row>
    <row r="4" spans="1:7" ht="12.75">
      <c r="A4" t="s">
        <v>27</v>
      </c>
      <c r="B4" s="35">
        <f>B2*B3</f>
        <v>249.04999999999998</v>
      </c>
      <c r="C4" s="72"/>
      <c r="D4" s="72"/>
      <c r="E4" s="72"/>
      <c r="F4" s="72"/>
      <c r="G4" s="72"/>
    </row>
    <row r="5" spans="3:7" ht="12.75">
      <c r="C5" s="72"/>
      <c r="D5" s="72"/>
      <c r="E5" s="72"/>
      <c r="F5" s="72"/>
      <c r="G5" s="72"/>
    </row>
    <row r="6" spans="1:7" ht="12.75">
      <c r="A6" t="s">
        <v>1</v>
      </c>
      <c r="C6" s="72"/>
      <c r="D6" s="72"/>
      <c r="E6" s="72"/>
      <c r="F6" s="72"/>
      <c r="G6" s="72"/>
    </row>
    <row r="7" spans="1:7" ht="12.75">
      <c r="A7" s="1" t="s">
        <v>8</v>
      </c>
      <c r="B7" s="11">
        <v>12.5</v>
      </c>
      <c r="C7" s="72"/>
      <c r="D7" s="72"/>
      <c r="E7" s="72"/>
      <c r="F7" s="72"/>
      <c r="G7" s="72"/>
    </row>
    <row r="8" spans="1:7" ht="12.75">
      <c r="A8" s="1" t="s">
        <v>9</v>
      </c>
      <c r="B8" s="11">
        <v>17</v>
      </c>
      <c r="C8" s="72"/>
      <c r="D8" s="72"/>
      <c r="E8" s="72"/>
      <c r="F8" s="72"/>
      <c r="G8" s="72"/>
    </row>
    <row r="9" spans="1:7" ht="12.75">
      <c r="A9" s="1" t="s">
        <v>24</v>
      </c>
      <c r="B9" s="11">
        <v>0</v>
      </c>
      <c r="C9" s="72"/>
      <c r="D9" s="72"/>
      <c r="E9" s="72"/>
      <c r="F9" s="72"/>
      <c r="G9" s="72"/>
    </row>
    <row r="10" spans="1:7" ht="12.75">
      <c r="A10" s="1" t="s">
        <v>10</v>
      </c>
      <c r="B10" s="11">
        <v>0</v>
      </c>
      <c r="C10" s="72"/>
      <c r="D10" s="72"/>
      <c r="E10" s="72"/>
      <c r="F10" s="72"/>
      <c r="G10" s="72"/>
    </row>
    <row r="11" spans="1:7" ht="12.75">
      <c r="A11" s="1" t="s">
        <v>12</v>
      </c>
      <c r="B11" s="11">
        <v>17.71</v>
      </c>
      <c r="C11" s="72"/>
      <c r="D11" s="72"/>
      <c r="E11" s="72"/>
      <c r="F11" s="72"/>
      <c r="G11" s="72"/>
    </row>
    <row r="12" spans="1:7" ht="12.75">
      <c r="A12" s="1" t="s">
        <v>11</v>
      </c>
      <c r="B12" s="11">
        <v>10</v>
      </c>
      <c r="C12" s="72"/>
      <c r="D12" s="72"/>
      <c r="E12" s="72"/>
      <c r="F12" s="72"/>
      <c r="G12" s="72"/>
    </row>
    <row r="13" spans="1:7" ht="12.75">
      <c r="A13" s="1" t="s">
        <v>13</v>
      </c>
      <c r="B13" s="11">
        <v>8.77</v>
      </c>
      <c r="C13" s="72"/>
      <c r="D13" s="72"/>
      <c r="E13" s="72"/>
      <c r="F13" s="72"/>
      <c r="G13" s="72"/>
    </row>
    <row r="14" spans="1:7" ht="12.75">
      <c r="A14" s="1" t="s">
        <v>14</v>
      </c>
      <c r="B14" s="11">
        <v>11.81</v>
      </c>
      <c r="C14" s="72"/>
      <c r="D14" s="72"/>
      <c r="E14" s="72"/>
      <c r="F14" s="72"/>
      <c r="G14" s="72"/>
    </row>
    <row r="15" spans="1:7" ht="12.75">
      <c r="A15" s="1" t="s">
        <v>15</v>
      </c>
      <c r="B15" s="11">
        <v>0</v>
      </c>
      <c r="C15" s="72"/>
      <c r="D15" s="72"/>
      <c r="E15" s="72"/>
      <c r="F15" s="72"/>
      <c r="G15" s="72"/>
    </row>
    <row r="16" spans="1:7" ht="12.75">
      <c r="A16" s="1" t="s">
        <v>16</v>
      </c>
      <c r="B16" s="11">
        <v>6</v>
      </c>
      <c r="C16" s="72"/>
      <c r="D16" s="72"/>
      <c r="E16" s="72"/>
      <c r="F16" s="72"/>
      <c r="G16" s="72"/>
    </row>
    <row r="17" spans="1:7" ht="12.75">
      <c r="A17" s="1" t="s">
        <v>17</v>
      </c>
      <c r="B17" s="12">
        <v>2.3</v>
      </c>
      <c r="C17" s="72"/>
      <c r="D17" s="72"/>
      <c r="E17" s="72"/>
      <c r="F17" s="72"/>
      <c r="G17" s="72"/>
    </row>
    <row r="18" spans="1:7" ht="12.75">
      <c r="A18" t="s">
        <v>2</v>
      </c>
      <c r="B18" s="2">
        <f>SUM(B7:B17)</f>
        <v>86.09</v>
      </c>
      <c r="C18" s="72"/>
      <c r="D18" s="72"/>
      <c r="E18" s="72"/>
      <c r="F18" s="72"/>
      <c r="G18" s="72"/>
    </row>
    <row r="19" spans="2:7" ht="12.75">
      <c r="B19" s="2"/>
      <c r="C19" s="72"/>
      <c r="D19" s="72"/>
      <c r="E19" s="72"/>
      <c r="F19" s="72"/>
      <c r="G19" s="72"/>
    </row>
    <row r="20" spans="1:7" ht="12.75">
      <c r="A20" t="s">
        <v>3</v>
      </c>
      <c r="B20" s="2"/>
      <c r="C20" s="72"/>
      <c r="D20" s="72"/>
      <c r="E20" s="72"/>
      <c r="F20" s="72"/>
      <c r="G20" s="72"/>
    </row>
    <row r="21" spans="1:7" ht="12.75">
      <c r="A21" s="1" t="s">
        <v>18</v>
      </c>
      <c r="B21" s="7">
        <v>4.67</v>
      </c>
      <c r="C21" s="72"/>
      <c r="D21" s="72"/>
      <c r="E21" s="72"/>
      <c r="F21" s="72"/>
      <c r="G21" s="72"/>
    </row>
    <row r="22" spans="1:7" ht="12.75">
      <c r="A22" s="1" t="s">
        <v>19</v>
      </c>
      <c r="B22" s="7">
        <v>14.21</v>
      </c>
      <c r="C22" s="72"/>
      <c r="D22" s="72"/>
      <c r="E22" s="72"/>
      <c r="F22" s="72"/>
      <c r="G22" s="72"/>
    </row>
    <row r="23" spans="1:7" ht="12.75">
      <c r="A23" s="1" t="s">
        <v>20</v>
      </c>
      <c r="B23" s="7">
        <v>8.45</v>
      </c>
      <c r="C23" s="72"/>
      <c r="D23" s="72"/>
      <c r="E23" s="72"/>
      <c r="F23" s="72"/>
      <c r="G23" s="72"/>
    </row>
    <row r="24" spans="1:7" ht="12.75">
      <c r="A24" s="1" t="s">
        <v>21</v>
      </c>
      <c r="B24" s="8">
        <v>30</v>
      </c>
      <c r="C24" s="72"/>
      <c r="D24" s="72"/>
      <c r="E24" s="72"/>
      <c r="F24" s="72"/>
      <c r="G24" s="72"/>
    </row>
    <row r="25" spans="1:7" ht="12.75">
      <c r="A25" t="s">
        <v>4</v>
      </c>
      <c r="B25" s="2">
        <f>SUM(B21:B24)</f>
        <v>57.33</v>
      </c>
      <c r="C25" s="72"/>
      <c r="D25" s="72"/>
      <c r="E25" s="72"/>
      <c r="F25" s="72"/>
      <c r="G25" s="72"/>
    </row>
    <row r="26" spans="2:7" ht="12.75">
      <c r="B26" s="2"/>
      <c r="C26" s="72"/>
      <c r="D26" s="72"/>
      <c r="E26" s="72"/>
      <c r="F26" s="72"/>
      <c r="G26" s="72"/>
    </row>
    <row r="27" spans="1:7" ht="12.75">
      <c r="A27" t="s">
        <v>5</v>
      </c>
      <c r="B27" s="2">
        <f>B18+B25</f>
        <v>143.42000000000002</v>
      </c>
      <c r="C27" s="72"/>
      <c r="D27" s="72"/>
      <c r="E27" s="72"/>
      <c r="F27" s="72"/>
      <c r="G27" s="72"/>
    </row>
    <row r="28" spans="2:7" ht="12.75">
      <c r="B28" s="2"/>
      <c r="C28" s="72"/>
      <c r="D28" s="72"/>
      <c r="E28" s="72"/>
      <c r="F28" s="72"/>
      <c r="G28" s="72"/>
    </row>
    <row r="29" spans="1:7" ht="12.75">
      <c r="A29" t="s">
        <v>32</v>
      </c>
      <c r="B29" s="2">
        <f>B4-B27</f>
        <v>105.62999999999997</v>
      </c>
      <c r="C29" s="72"/>
      <c r="D29" s="72"/>
      <c r="E29" s="72"/>
      <c r="F29" s="72"/>
      <c r="G29" s="72"/>
    </row>
    <row r="30" spans="2:7" ht="12.75">
      <c r="B30" s="2"/>
      <c r="C30" s="72"/>
      <c r="D30" s="72"/>
      <c r="E30" s="72"/>
      <c r="F30" s="72"/>
      <c r="G30" s="72"/>
    </row>
    <row r="31" spans="1:7" ht="12.75">
      <c r="A31" t="s">
        <v>6</v>
      </c>
      <c r="B31" s="30" t="s">
        <v>36</v>
      </c>
      <c r="C31" s="72"/>
      <c r="D31" s="72"/>
      <c r="E31" s="72"/>
      <c r="F31" s="72"/>
      <c r="G31" s="72"/>
    </row>
    <row r="32" spans="1:7" ht="12.75">
      <c r="A32" s="1" t="s">
        <v>22</v>
      </c>
      <c r="B32" s="13">
        <f>B18/B2</f>
        <v>0.10128235294117648</v>
      </c>
      <c r="C32" s="72"/>
      <c r="D32" s="72"/>
      <c r="E32" s="72"/>
      <c r="F32" s="72"/>
      <c r="G32" s="72"/>
    </row>
    <row r="33" spans="1:7" ht="12.75">
      <c r="A33" t="s">
        <v>23</v>
      </c>
      <c r="B33" s="13">
        <f>B25/B2</f>
        <v>0.06744705882352942</v>
      </c>
      <c r="C33" s="72"/>
      <c r="D33" s="72"/>
      <c r="E33" s="72"/>
      <c r="F33" s="72"/>
      <c r="G33" s="72"/>
    </row>
    <row r="34" spans="1:7" ht="12.75">
      <c r="A34" t="s">
        <v>26</v>
      </c>
      <c r="B34" s="13">
        <f>B27/B2</f>
        <v>0.1687294117647059</v>
      </c>
      <c r="C34" s="72"/>
      <c r="D34" s="72"/>
      <c r="E34" s="72"/>
      <c r="F34" s="72"/>
      <c r="G34" s="72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88</v>
      </c>
      <c r="B1" s="29" t="s">
        <v>0</v>
      </c>
      <c r="C1" s="74" t="s">
        <v>30</v>
      </c>
      <c r="D1" s="74"/>
      <c r="E1" s="74"/>
      <c r="F1" s="74"/>
      <c r="G1" s="74"/>
    </row>
    <row r="2" spans="1:7" ht="12.75">
      <c r="A2" t="s">
        <v>28</v>
      </c>
      <c r="B2" s="9">
        <v>950</v>
      </c>
      <c r="C2" s="72"/>
      <c r="D2" s="72"/>
      <c r="E2" s="72"/>
      <c r="F2" s="72"/>
      <c r="G2" s="72"/>
    </row>
    <row r="3" spans="1:7" ht="12.75">
      <c r="A3" t="s">
        <v>85</v>
      </c>
      <c r="B3" s="10">
        <v>0.19</v>
      </c>
      <c r="C3" s="72"/>
      <c r="D3" s="72"/>
      <c r="E3" s="72"/>
      <c r="F3" s="72"/>
      <c r="G3" s="72"/>
    </row>
    <row r="4" spans="1:7" ht="12.75">
      <c r="A4" t="s">
        <v>27</v>
      </c>
      <c r="B4" s="2">
        <f>B2*B3</f>
        <v>180.5</v>
      </c>
      <c r="C4" s="72"/>
      <c r="D4" s="72"/>
      <c r="E4" s="72"/>
      <c r="F4" s="72"/>
      <c r="G4" s="72"/>
    </row>
    <row r="5" spans="3:7" ht="12.75">
      <c r="C5" s="72"/>
      <c r="D5" s="72"/>
      <c r="E5" s="72"/>
      <c r="F5" s="72"/>
      <c r="G5" s="72"/>
    </row>
    <row r="6" spans="1:7" ht="12.75">
      <c r="A6" t="s">
        <v>1</v>
      </c>
      <c r="C6" s="72"/>
      <c r="D6" s="72"/>
      <c r="E6" s="72"/>
      <c r="F6" s="72"/>
      <c r="G6" s="72"/>
    </row>
    <row r="7" spans="1:7" ht="12.75">
      <c r="A7" s="1" t="s">
        <v>8</v>
      </c>
      <c r="B7" s="11">
        <v>12.5</v>
      </c>
      <c r="C7" s="72"/>
      <c r="D7" s="72"/>
      <c r="E7" s="72"/>
      <c r="F7" s="72"/>
      <c r="G7" s="72"/>
    </row>
    <row r="8" spans="1:7" ht="12.75">
      <c r="A8" s="1" t="s">
        <v>9</v>
      </c>
      <c r="B8" s="11">
        <v>18.1</v>
      </c>
      <c r="C8" s="72"/>
      <c r="D8" s="72"/>
      <c r="E8" s="72"/>
      <c r="F8" s="72"/>
      <c r="G8" s="72"/>
    </row>
    <row r="9" spans="1:7" ht="12.75">
      <c r="A9" s="1" t="s">
        <v>24</v>
      </c>
      <c r="B9" s="11">
        <v>0</v>
      </c>
      <c r="C9" s="72"/>
      <c r="D9" s="72"/>
      <c r="E9" s="72"/>
      <c r="F9" s="72"/>
      <c r="G9" s="72"/>
    </row>
    <row r="10" spans="1:7" ht="12.75">
      <c r="A10" s="1" t="s">
        <v>10</v>
      </c>
      <c r="B10" s="11">
        <v>0</v>
      </c>
      <c r="C10" s="72"/>
      <c r="D10" s="72"/>
      <c r="E10" s="72"/>
      <c r="F10" s="72"/>
      <c r="G10" s="72"/>
    </row>
    <row r="11" spans="1:7" ht="12.75">
      <c r="A11" s="1" t="s">
        <v>12</v>
      </c>
      <c r="B11" s="11">
        <v>10.64</v>
      </c>
      <c r="C11" s="72"/>
      <c r="D11" s="72"/>
      <c r="E11" s="72"/>
      <c r="F11" s="72"/>
      <c r="G11" s="72"/>
    </row>
    <row r="12" spans="1:7" ht="12.75">
      <c r="A12" s="1" t="s">
        <v>11</v>
      </c>
      <c r="B12" s="11">
        <v>13.3</v>
      </c>
      <c r="C12" s="72"/>
      <c r="D12" s="72"/>
      <c r="E12" s="72"/>
      <c r="F12" s="72"/>
      <c r="G12" s="72"/>
    </row>
    <row r="13" spans="1:7" ht="12.75">
      <c r="A13" s="1" t="s">
        <v>13</v>
      </c>
      <c r="B13" s="11">
        <v>7.77</v>
      </c>
      <c r="C13" s="72"/>
      <c r="D13" s="72"/>
      <c r="E13" s="72"/>
      <c r="F13" s="72"/>
      <c r="G13" s="72"/>
    </row>
    <row r="14" spans="1:7" ht="12.75">
      <c r="A14" s="1" t="s">
        <v>14</v>
      </c>
      <c r="B14" s="11">
        <v>10.67</v>
      </c>
      <c r="C14" s="72"/>
      <c r="D14" s="72"/>
      <c r="E14" s="72"/>
      <c r="F14" s="72"/>
      <c r="G14" s="72"/>
    </row>
    <row r="15" spans="1:7" ht="12.75">
      <c r="A15" s="1" t="s">
        <v>15</v>
      </c>
      <c r="B15" s="11">
        <v>0</v>
      </c>
      <c r="C15" s="72"/>
      <c r="D15" s="72"/>
      <c r="E15" s="72"/>
      <c r="F15" s="72"/>
      <c r="G15" s="72"/>
    </row>
    <row r="16" spans="1:7" ht="12.75">
      <c r="A16" s="1" t="s">
        <v>16</v>
      </c>
      <c r="B16" s="11">
        <v>6</v>
      </c>
      <c r="C16" s="72"/>
      <c r="D16" s="72"/>
      <c r="E16" s="72"/>
      <c r="F16" s="72"/>
      <c r="G16" s="72"/>
    </row>
    <row r="17" spans="1:7" ht="12.75">
      <c r="A17" s="1" t="s">
        <v>17</v>
      </c>
      <c r="B17" s="12">
        <v>2.17</v>
      </c>
      <c r="C17" s="72"/>
      <c r="D17" s="72"/>
      <c r="E17" s="72"/>
      <c r="F17" s="72"/>
      <c r="G17" s="72"/>
    </row>
    <row r="18" spans="1:7" ht="12.75">
      <c r="A18" t="s">
        <v>2</v>
      </c>
      <c r="B18" s="2">
        <f>SUM(B7:B17)</f>
        <v>81.15</v>
      </c>
      <c r="C18" s="72"/>
      <c r="D18" s="72"/>
      <c r="E18" s="72"/>
      <c r="F18" s="72"/>
      <c r="G18" s="72"/>
    </row>
    <row r="19" spans="2:7" ht="12.75">
      <c r="B19" s="2"/>
      <c r="C19" s="72"/>
      <c r="D19" s="72"/>
      <c r="E19" s="72"/>
      <c r="F19" s="72"/>
      <c r="G19" s="72"/>
    </row>
    <row r="20" spans="1:7" ht="12.75">
      <c r="A20" t="s">
        <v>3</v>
      </c>
      <c r="B20" s="2"/>
      <c r="C20" s="72"/>
      <c r="D20" s="72"/>
      <c r="E20" s="72"/>
      <c r="F20" s="72"/>
      <c r="G20" s="72"/>
    </row>
    <row r="21" spans="1:7" ht="12.75">
      <c r="A21" s="1" t="s">
        <v>18</v>
      </c>
      <c r="B21" s="7">
        <v>4.32</v>
      </c>
      <c r="C21" s="72"/>
      <c r="D21" s="72"/>
      <c r="E21" s="72"/>
      <c r="F21" s="72"/>
      <c r="G21" s="72"/>
    </row>
    <row r="22" spans="1:7" ht="12.75">
      <c r="A22" s="1" t="s">
        <v>19</v>
      </c>
      <c r="B22" s="7">
        <v>12.82</v>
      </c>
      <c r="C22" s="72"/>
      <c r="D22" s="72"/>
      <c r="E22" s="72"/>
      <c r="F22" s="72"/>
      <c r="G22" s="72"/>
    </row>
    <row r="23" spans="1:7" ht="12.75">
      <c r="A23" s="1" t="s">
        <v>20</v>
      </c>
      <c r="B23" s="7">
        <v>7.01</v>
      </c>
      <c r="C23" s="72"/>
      <c r="D23" s="72"/>
      <c r="E23" s="72"/>
      <c r="F23" s="72"/>
      <c r="G23" s="72"/>
    </row>
    <row r="24" spans="1:7" ht="12.75">
      <c r="A24" s="1" t="s">
        <v>21</v>
      </c>
      <c r="B24" s="8">
        <v>30</v>
      </c>
      <c r="C24" s="72"/>
      <c r="D24" s="72"/>
      <c r="E24" s="72"/>
      <c r="F24" s="72"/>
      <c r="G24" s="72"/>
    </row>
    <row r="25" spans="1:7" ht="12.75">
      <c r="A25" t="s">
        <v>4</v>
      </c>
      <c r="B25" s="2">
        <f>SUM(B21:B24)</f>
        <v>54.15</v>
      </c>
      <c r="C25" s="72"/>
      <c r="D25" s="72"/>
      <c r="E25" s="72"/>
      <c r="F25" s="72"/>
      <c r="G25" s="72"/>
    </row>
    <row r="26" spans="2:7" ht="12.75">
      <c r="B26" s="2"/>
      <c r="C26" s="72"/>
      <c r="D26" s="72"/>
      <c r="E26" s="72"/>
      <c r="F26" s="72"/>
      <c r="G26" s="72"/>
    </row>
    <row r="27" spans="1:7" ht="12.75">
      <c r="A27" t="s">
        <v>5</v>
      </c>
      <c r="B27" s="2">
        <f>B18+B25</f>
        <v>135.3</v>
      </c>
      <c r="C27" s="72"/>
      <c r="D27" s="72"/>
      <c r="E27" s="72"/>
      <c r="F27" s="72"/>
      <c r="G27" s="72"/>
    </row>
    <row r="28" spans="2:7" ht="12.75">
      <c r="B28" s="2"/>
      <c r="C28" s="72"/>
      <c r="D28" s="72"/>
      <c r="E28" s="72"/>
      <c r="F28" s="72"/>
      <c r="G28" s="72"/>
    </row>
    <row r="29" spans="1:7" ht="12.75">
      <c r="A29" t="s">
        <v>32</v>
      </c>
      <c r="B29" s="2">
        <f>B4-B27</f>
        <v>45.19999999999999</v>
      </c>
      <c r="C29" s="72"/>
      <c r="D29" s="72"/>
      <c r="E29" s="72"/>
      <c r="F29" s="72"/>
      <c r="G29" s="72"/>
    </row>
    <row r="30" spans="2:7" ht="12.75">
      <c r="B30" s="2"/>
      <c r="C30" s="72"/>
      <c r="D30" s="72"/>
      <c r="E30" s="72"/>
      <c r="F30" s="72"/>
      <c r="G30" s="72"/>
    </row>
    <row r="31" spans="1:7" ht="12.75">
      <c r="A31" t="s">
        <v>6</v>
      </c>
      <c r="B31" s="30" t="s">
        <v>36</v>
      </c>
      <c r="C31" s="72"/>
      <c r="D31" s="72"/>
      <c r="E31" s="72"/>
      <c r="F31" s="72"/>
      <c r="G31" s="72"/>
    </row>
    <row r="32" spans="1:7" ht="12.75">
      <c r="A32" s="1" t="s">
        <v>22</v>
      </c>
      <c r="B32" s="13">
        <f>B18/B2</f>
        <v>0.08542105263157895</v>
      </c>
      <c r="C32" s="72"/>
      <c r="D32" s="72"/>
      <c r="E32" s="72"/>
      <c r="F32" s="72"/>
      <c r="G32" s="72"/>
    </row>
    <row r="33" spans="1:7" ht="12.75">
      <c r="A33" t="s">
        <v>23</v>
      </c>
      <c r="B33" s="13">
        <f>B25/B2</f>
        <v>0.056999999999999995</v>
      </c>
      <c r="C33" s="72"/>
      <c r="D33" s="72"/>
      <c r="E33" s="72"/>
      <c r="F33" s="72"/>
      <c r="G33" s="72"/>
    </row>
    <row r="34" spans="1:7" ht="12.75">
      <c r="A34" t="s">
        <v>26</v>
      </c>
      <c r="B34" s="13">
        <f>B27/B2</f>
        <v>0.14242105263157895</v>
      </c>
      <c r="C34" s="72"/>
      <c r="D34" s="72"/>
      <c r="E34" s="72"/>
      <c r="F34" s="72"/>
      <c r="G34" s="72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29" t="s">
        <v>0</v>
      </c>
      <c r="C1" s="74" t="s">
        <v>30</v>
      </c>
      <c r="D1" s="74"/>
      <c r="E1" s="74"/>
      <c r="F1" s="74"/>
      <c r="G1" s="74"/>
    </row>
    <row r="2" spans="1:7" ht="12.75">
      <c r="A2" t="s">
        <v>28</v>
      </c>
      <c r="B2" s="36">
        <v>850</v>
      </c>
      <c r="C2" s="72"/>
      <c r="D2" s="72"/>
      <c r="E2" s="72"/>
      <c r="F2" s="72"/>
      <c r="G2" s="72"/>
    </row>
    <row r="3" spans="1:7" ht="12.75">
      <c r="A3" t="s">
        <v>29</v>
      </c>
      <c r="B3" s="10">
        <v>0.198</v>
      </c>
      <c r="C3" s="72"/>
      <c r="D3" s="72"/>
      <c r="E3" s="72"/>
      <c r="F3" s="72"/>
      <c r="G3" s="72"/>
    </row>
    <row r="4" spans="1:7" ht="12.75">
      <c r="A4" t="s">
        <v>27</v>
      </c>
      <c r="B4" s="2">
        <f>B2*B3</f>
        <v>168.3</v>
      </c>
      <c r="C4" s="72"/>
      <c r="D4" s="72"/>
      <c r="E4" s="72"/>
      <c r="F4" s="72"/>
      <c r="G4" s="72"/>
    </row>
    <row r="5" spans="3:7" ht="12.75">
      <c r="C5" s="72"/>
      <c r="D5" s="72"/>
      <c r="E5" s="72"/>
      <c r="F5" s="72"/>
      <c r="G5" s="72"/>
    </row>
    <row r="6" spans="1:7" ht="12.75">
      <c r="A6" t="s">
        <v>1</v>
      </c>
      <c r="C6" s="72"/>
      <c r="D6" s="72"/>
      <c r="E6" s="72"/>
      <c r="F6" s="72"/>
      <c r="G6" s="72"/>
    </row>
    <row r="7" spans="1:7" ht="12.75">
      <c r="A7" s="1" t="s">
        <v>8</v>
      </c>
      <c r="B7" s="11">
        <v>25</v>
      </c>
      <c r="C7" s="72"/>
      <c r="D7" s="72"/>
      <c r="E7" s="72"/>
      <c r="F7" s="72"/>
      <c r="G7" s="72"/>
    </row>
    <row r="8" spans="1:7" ht="12.75">
      <c r="A8" s="1" t="s">
        <v>9</v>
      </c>
      <c r="B8" s="11">
        <v>25</v>
      </c>
      <c r="C8" s="72"/>
      <c r="D8" s="72"/>
      <c r="E8" s="72"/>
      <c r="F8" s="72"/>
      <c r="G8" s="72"/>
    </row>
    <row r="9" spans="1:7" ht="12.75">
      <c r="A9" s="1" t="s">
        <v>24</v>
      </c>
      <c r="B9" s="11">
        <v>0</v>
      </c>
      <c r="C9" s="72"/>
      <c r="D9" s="72"/>
      <c r="E9" s="72"/>
      <c r="F9" s="72"/>
      <c r="G9" s="72"/>
    </row>
    <row r="10" spans="1:7" ht="12.75">
      <c r="A10" s="1" t="s">
        <v>10</v>
      </c>
      <c r="B10" s="11">
        <v>0</v>
      </c>
      <c r="C10" s="72"/>
      <c r="D10" s="72"/>
      <c r="E10" s="72"/>
      <c r="F10" s="72"/>
      <c r="G10" s="72"/>
    </row>
    <row r="11" spans="1:7" ht="12.75">
      <c r="A11" s="1" t="s">
        <v>12</v>
      </c>
      <c r="B11" s="11">
        <v>4.92</v>
      </c>
      <c r="C11" s="72"/>
      <c r="D11" s="72"/>
      <c r="E11" s="72"/>
      <c r="F11" s="72"/>
      <c r="G11" s="72"/>
    </row>
    <row r="12" spans="1:7" ht="12.75">
      <c r="A12" s="1" t="s">
        <v>11</v>
      </c>
      <c r="B12" s="11">
        <v>0</v>
      </c>
      <c r="C12" s="72"/>
      <c r="D12" s="72"/>
      <c r="E12" s="72"/>
      <c r="F12" s="72"/>
      <c r="G12" s="72"/>
    </row>
    <row r="13" spans="1:7" ht="12.75">
      <c r="A13" s="1" t="s">
        <v>13</v>
      </c>
      <c r="B13" s="11">
        <v>8.46</v>
      </c>
      <c r="C13" s="72"/>
      <c r="D13" s="72"/>
      <c r="E13" s="72"/>
      <c r="F13" s="72"/>
      <c r="G13" s="72"/>
    </row>
    <row r="14" spans="1:7" ht="12.75">
      <c r="A14" s="1" t="s">
        <v>14</v>
      </c>
      <c r="B14" s="11">
        <v>11.34</v>
      </c>
      <c r="C14" s="72"/>
      <c r="D14" s="72"/>
      <c r="E14" s="72"/>
      <c r="F14" s="72"/>
      <c r="G14" s="72"/>
    </row>
    <row r="15" spans="1:7" ht="12.75">
      <c r="A15" s="1" t="s">
        <v>15</v>
      </c>
      <c r="B15" s="11">
        <v>0</v>
      </c>
      <c r="C15" s="72"/>
      <c r="D15" s="72"/>
      <c r="E15" s="72"/>
      <c r="F15" s="72"/>
      <c r="G15" s="72"/>
    </row>
    <row r="16" spans="1:7" ht="12.75">
      <c r="A16" s="1" t="s">
        <v>16</v>
      </c>
      <c r="B16" s="11">
        <v>1.5</v>
      </c>
      <c r="C16" s="72"/>
      <c r="D16" s="72"/>
      <c r="E16" s="72"/>
      <c r="F16" s="72"/>
      <c r="G16" s="72"/>
    </row>
    <row r="17" spans="1:7" ht="12.75">
      <c r="A17" s="1" t="s">
        <v>17</v>
      </c>
      <c r="B17" s="12">
        <v>2.1</v>
      </c>
      <c r="C17" s="72"/>
      <c r="D17" s="72"/>
      <c r="E17" s="72"/>
      <c r="F17" s="72"/>
      <c r="G17" s="72"/>
    </row>
    <row r="18" spans="1:7" ht="12.75">
      <c r="A18" t="s">
        <v>2</v>
      </c>
      <c r="B18" s="2">
        <f>SUM(B7:B17)</f>
        <v>78.32</v>
      </c>
      <c r="C18" s="72"/>
      <c r="D18" s="72"/>
      <c r="E18" s="72"/>
      <c r="F18" s="72"/>
      <c r="G18" s="72"/>
    </row>
    <row r="19" spans="2:7" ht="12.75">
      <c r="B19" s="2"/>
      <c r="C19" s="72"/>
      <c r="D19" s="72"/>
      <c r="E19" s="72"/>
      <c r="F19" s="72"/>
      <c r="G19" s="72"/>
    </row>
    <row r="20" spans="1:7" ht="12.75">
      <c r="A20" t="s">
        <v>3</v>
      </c>
      <c r="B20" s="2"/>
      <c r="C20" s="72"/>
      <c r="D20" s="72"/>
      <c r="E20" s="72"/>
      <c r="F20" s="72"/>
      <c r="G20" s="72"/>
    </row>
    <row r="21" spans="1:7" ht="12.75">
      <c r="A21" s="1" t="s">
        <v>18</v>
      </c>
      <c r="B21" s="7">
        <v>4.54</v>
      </c>
      <c r="C21" s="72"/>
      <c r="D21" s="72"/>
      <c r="E21" s="72"/>
      <c r="F21" s="72"/>
      <c r="G21" s="72"/>
    </row>
    <row r="22" spans="1:7" ht="12.75">
      <c r="A22" s="1" t="s">
        <v>19</v>
      </c>
      <c r="B22" s="7">
        <v>13.84</v>
      </c>
      <c r="C22" s="72"/>
      <c r="D22" s="72"/>
      <c r="E22" s="72"/>
      <c r="F22" s="72"/>
      <c r="G22" s="72"/>
    </row>
    <row r="23" spans="1:7" ht="12.75">
      <c r="A23" s="1" t="s">
        <v>20</v>
      </c>
      <c r="B23" s="7">
        <v>7.92</v>
      </c>
      <c r="C23" s="72"/>
      <c r="D23" s="72"/>
      <c r="E23" s="72"/>
      <c r="F23" s="72"/>
      <c r="G23" s="72"/>
    </row>
    <row r="24" spans="1:7" ht="12.75">
      <c r="A24" s="1" t="s">
        <v>21</v>
      </c>
      <c r="B24" s="8">
        <v>30</v>
      </c>
      <c r="C24" s="72"/>
      <c r="D24" s="72"/>
      <c r="E24" s="72"/>
      <c r="F24" s="72"/>
      <c r="G24" s="72"/>
    </row>
    <row r="25" spans="1:7" ht="12.75">
      <c r="A25" t="s">
        <v>4</v>
      </c>
      <c r="B25" s="2">
        <f>SUM(B21:B24)</f>
        <v>56.3</v>
      </c>
      <c r="C25" s="72"/>
      <c r="D25" s="72"/>
      <c r="E25" s="72"/>
      <c r="F25" s="72"/>
      <c r="G25" s="72"/>
    </row>
    <row r="26" spans="2:7" ht="12.75">
      <c r="B26" s="2"/>
      <c r="C26" s="72"/>
      <c r="D26" s="72"/>
      <c r="E26" s="72"/>
      <c r="F26" s="72"/>
      <c r="G26" s="72"/>
    </row>
    <row r="27" spans="1:7" ht="12.75">
      <c r="A27" t="s">
        <v>5</v>
      </c>
      <c r="B27" s="2">
        <f>B18+B25</f>
        <v>134.62</v>
      </c>
      <c r="C27" s="72"/>
      <c r="D27" s="72"/>
      <c r="E27" s="72"/>
      <c r="F27" s="72"/>
      <c r="G27" s="72"/>
    </row>
    <row r="28" spans="2:7" ht="12.75">
      <c r="B28" s="2"/>
      <c r="C28" s="72"/>
      <c r="D28" s="72"/>
      <c r="E28" s="72"/>
      <c r="F28" s="72"/>
      <c r="G28" s="72"/>
    </row>
    <row r="29" spans="1:7" ht="12.75">
      <c r="A29" t="s">
        <v>32</v>
      </c>
      <c r="B29" s="2">
        <f>B4-B27</f>
        <v>33.68000000000001</v>
      </c>
      <c r="C29" s="72"/>
      <c r="D29" s="72"/>
      <c r="E29" s="72"/>
      <c r="F29" s="72"/>
      <c r="G29" s="72"/>
    </row>
    <row r="30" spans="2:7" ht="12.75">
      <c r="B30" s="2"/>
      <c r="C30" s="72"/>
      <c r="D30" s="72"/>
      <c r="E30" s="72"/>
      <c r="F30" s="72"/>
      <c r="G30" s="72"/>
    </row>
    <row r="31" spans="1:7" ht="12.75">
      <c r="A31" t="s">
        <v>6</v>
      </c>
      <c r="B31" s="30" t="s">
        <v>36</v>
      </c>
      <c r="C31" s="72"/>
      <c r="D31" s="72"/>
      <c r="E31" s="72"/>
      <c r="F31" s="72"/>
      <c r="G31" s="72"/>
    </row>
    <row r="32" spans="1:7" ht="12.75">
      <c r="A32" s="1" t="s">
        <v>22</v>
      </c>
      <c r="B32" s="13">
        <f>B18/B2</f>
        <v>0.09214117647058823</v>
      </c>
      <c r="C32" s="72"/>
      <c r="D32" s="72"/>
      <c r="E32" s="72"/>
      <c r="F32" s="72"/>
      <c r="G32" s="72"/>
    </row>
    <row r="33" spans="1:7" ht="12.75">
      <c r="A33" t="s">
        <v>23</v>
      </c>
      <c r="B33" s="13">
        <f>B25/B2</f>
        <v>0.06623529411764706</v>
      </c>
      <c r="C33" s="72"/>
      <c r="D33" s="72"/>
      <c r="E33" s="72"/>
      <c r="F33" s="72"/>
      <c r="G33" s="72"/>
    </row>
    <row r="34" spans="1:7" ht="12.75">
      <c r="A34" t="s">
        <v>26</v>
      </c>
      <c r="B34" s="13">
        <f>B27/B2</f>
        <v>0.1583764705882353</v>
      </c>
      <c r="C34" s="72"/>
      <c r="D34" s="72"/>
      <c r="E34" s="72"/>
      <c r="F34" s="72"/>
      <c r="G34" s="72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29" t="s">
        <v>0</v>
      </c>
      <c r="C1" s="74" t="s">
        <v>30</v>
      </c>
      <c r="D1" s="74"/>
      <c r="E1" s="74"/>
      <c r="F1" s="74"/>
      <c r="G1" s="74"/>
    </row>
    <row r="2" spans="1:7" ht="12.75">
      <c r="A2" t="s">
        <v>28</v>
      </c>
      <c r="B2" s="9">
        <v>1400</v>
      </c>
      <c r="C2" s="72"/>
      <c r="D2" s="72"/>
      <c r="E2" s="72"/>
      <c r="F2" s="72"/>
      <c r="G2" s="72"/>
    </row>
    <row r="3" spans="1:7" ht="12.75">
      <c r="A3" t="s">
        <v>29</v>
      </c>
      <c r="B3" s="10">
        <v>0.065</v>
      </c>
      <c r="C3" s="72"/>
      <c r="D3" s="72"/>
      <c r="E3" s="72"/>
      <c r="F3" s="72"/>
      <c r="G3" s="72"/>
    </row>
    <row r="4" spans="1:7" ht="12.75">
      <c r="A4" t="s">
        <v>27</v>
      </c>
      <c r="B4" s="2">
        <f>B2*B3</f>
        <v>91</v>
      </c>
      <c r="C4" s="72"/>
      <c r="D4" s="72"/>
      <c r="E4" s="72"/>
      <c r="F4" s="72"/>
      <c r="G4" s="72"/>
    </row>
    <row r="5" spans="3:7" ht="12.75">
      <c r="C5" s="72"/>
      <c r="D5" s="72"/>
      <c r="E5" s="72"/>
      <c r="F5" s="72"/>
      <c r="G5" s="72"/>
    </row>
    <row r="6" spans="1:7" ht="12.75">
      <c r="A6" t="s">
        <v>1</v>
      </c>
      <c r="C6" s="72"/>
      <c r="D6" s="72"/>
      <c r="E6" s="72"/>
      <c r="F6" s="72"/>
      <c r="G6" s="72"/>
    </row>
    <row r="7" spans="1:7" ht="12.75">
      <c r="A7" s="1" t="s">
        <v>8</v>
      </c>
      <c r="B7" s="11">
        <v>5</v>
      </c>
      <c r="C7" s="72"/>
      <c r="D7" s="72"/>
      <c r="E7" s="72"/>
      <c r="F7" s="72"/>
      <c r="G7" s="72"/>
    </row>
    <row r="8" spans="1:7" ht="12.75">
      <c r="A8" s="1" t="s">
        <v>9</v>
      </c>
      <c r="B8" s="11">
        <v>9</v>
      </c>
      <c r="C8" s="72"/>
      <c r="D8" s="72"/>
      <c r="E8" s="72"/>
      <c r="F8" s="72"/>
      <c r="G8" s="72"/>
    </row>
    <row r="9" spans="1:7" ht="12.75">
      <c r="A9" s="1" t="s">
        <v>24</v>
      </c>
      <c r="B9" s="11">
        <v>0</v>
      </c>
      <c r="C9" s="72"/>
      <c r="D9" s="72"/>
      <c r="E9" s="72"/>
      <c r="F9" s="72"/>
      <c r="G9" s="72"/>
    </row>
    <row r="10" spans="1:7" ht="12.75">
      <c r="A10" s="1" t="s">
        <v>10</v>
      </c>
      <c r="B10" s="11">
        <v>0</v>
      </c>
      <c r="C10" s="72"/>
      <c r="D10" s="72"/>
      <c r="E10" s="72"/>
      <c r="F10" s="72"/>
      <c r="G10" s="72"/>
    </row>
    <row r="11" spans="1:7" ht="12.75">
      <c r="A11" s="1" t="s">
        <v>12</v>
      </c>
      <c r="B11" s="11">
        <v>11</v>
      </c>
      <c r="C11" s="72"/>
      <c r="D11" s="72"/>
      <c r="E11" s="72"/>
      <c r="F11" s="72"/>
      <c r="G11" s="72"/>
    </row>
    <row r="12" spans="1:7" ht="12.75">
      <c r="A12" s="1" t="s">
        <v>11</v>
      </c>
      <c r="B12" s="11">
        <v>0</v>
      </c>
      <c r="C12" s="72"/>
      <c r="D12" s="72"/>
      <c r="E12" s="72"/>
      <c r="F12" s="72"/>
      <c r="G12" s="72"/>
    </row>
    <row r="13" spans="1:7" ht="12.75">
      <c r="A13" s="1" t="s">
        <v>13</v>
      </c>
      <c r="B13" s="11">
        <v>8.74</v>
      </c>
      <c r="C13" s="72"/>
      <c r="D13" s="72"/>
      <c r="E13" s="72"/>
      <c r="F13" s="72"/>
      <c r="G13" s="72"/>
    </row>
    <row r="14" spans="1:7" ht="12.75">
      <c r="A14" s="1" t="s">
        <v>14</v>
      </c>
      <c r="B14" s="11">
        <v>11.49</v>
      </c>
      <c r="C14" s="72"/>
      <c r="D14" s="72"/>
      <c r="E14" s="72"/>
      <c r="F14" s="72"/>
      <c r="G14" s="72"/>
    </row>
    <row r="15" spans="1:7" ht="12.75">
      <c r="A15" s="1" t="s">
        <v>15</v>
      </c>
      <c r="B15" s="11">
        <v>0</v>
      </c>
      <c r="C15" s="72"/>
      <c r="D15" s="72"/>
      <c r="E15" s="72"/>
      <c r="F15" s="72"/>
      <c r="G15" s="72"/>
    </row>
    <row r="16" spans="1:7" ht="12.75">
      <c r="A16" s="1" t="s">
        <v>16</v>
      </c>
      <c r="B16" s="11">
        <v>6</v>
      </c>
      <c r="C16" s="72"/>
      <c r="D16" s="72"/>
      <c r="E16" s="72"/>
      <c r="F16" s="72"/>
      <c r="G16" s="72"/>
    </row>
    <row r="17" spans="1:7" ht="12.75">
      <c r="A17" s="1" t="s">
        <v>17</v>
      </c>
      <c r="B17" s="12">
        <v>1.41</v>
      </c>
      <c r="C17" s="72"/>
      <c r="D17" s="72"/>
      <c r="E17" s="72"/>
      <c r="F17" s="72"/>
      <c r="G17" s="72"/>
    </row>
    <row r="18" spans="1:7" ht="12.75">
      <c r="A18" t="s">
        <v>2</v>
      </c>
      <c r="B18" s="2">
        <f>SUM(B7:B17)</f>
        <v>52.64</v>
      </c>
      <c r="C18" s="72"/>
      <c r="D18" s="72"/>
      <c r="E18" s="72"/>
      <c r="F18" s="72"/>
      <c r="G18" s="72"/>
    </row>
    <row r="19" spans="2:7" ht="12.75">
      <c r="B19" s="2"/>
      <c r="C19" s="72"/>
      <c r="D19" s="72"/>
      <c r="E19" s="72"/>
      <c r="F19" s="72"/>
      <c r="G19" s="72"/>
    </row>
    <row r="20" spans="1:7" ht="12.75">
      <c r="A20" t="s">
        <v>3</v>
      </c>
      <c r="B20" s="2"/>
      <c r="C20" s="72"/>
      <c r="D20" s="72"/>
      <c r="E20" s="72"/>
      <c r="F20" s="72"/>
      <c r="G20" s="72"/>
    </row>
    <row r="21" spans="1:7" ht="12.75">
      <c r="A21" s="1" t="s">
        <v>18</v>
      </c>
      <c r="B21" s="7">
        <v>4.66</v>
      </c>
      <c r="C21" s="72"/>
      <c r="D21" s="72"/>
      <c r="E21" s="72"/>
      <c r="F21" s="72"/>
      <c r="G21" s="72"/>
    </row>
    <row r="22" spans="1:7" ht="12.75">
      <c r="A22" s="1" t="s">
        <v>19</v>
      </c>
      <c r="B22" s="7">
        <v>14.12</v>
      </c>
      <c r="C22" s="72"/>
      <c r="D22" s="72"/>
      <c r="E22" s="72"/>
      <c r="F22" s="72"/>
      <c r="G22" s="72"/>
    </row>
    <row r="23" spans="1:7" ht="12.75">
      <c r="A23" s="1" t="s">
        <v>20</v>
      </c>
      <c r="B23" s="7">
        <v>8.06</v>
      </c>
      <c r="C23" s="72"/>
      <c r="D23" s="72"/>
      <c r="E23" s="72"/>
      <c r="F23" s="72"/>
      <c r="G23" s="72"/>
    </row>
    <row r="24" spans="1:7" ht="12.75">
      <c r="A24" s="1" t="s">
        <v>21</v>
      </c>
      <c r="B24" s="8">
        <v>30</v>
      </c>
      <c r="C24" s="72"/>
      <c r="D24" s="72"/>
      <c r="E24" s="72"/>
      <c r="F24" s="72"/>
      <c r="G24" s="72"/>
    </row>
    <row r="25" spans="1:7" ht="12.75">
      <c r="A25" t="s">
        <v>4</v>
      </c>
      <c r="B25" s="2">
        <f>SUM(B21:B24)</f>
        <v>56.84</v>
      </c>
      <c r="C25" s="72"/>
      <c r="D25" s="72"/>
      <c r="E25" s="72"/>
      <c r="F25" s="72"/>
      <c r="G25" s="72"/>
    </row>
    <row r="26" spans="2:7" ht="12.75">
      <c r="B26" s="2"/>
      <c r="C26" s="72"/>
      <c r="D26" s="72"/>
      <c r="E26" s="72"/>
      <c r="F26" s="72"/>
      <c r="G26" s="72"/>
    </row>
    <row r="27" spans="1:7" ht="12.75">
      <c r="A27" t="s">
        <v>5</v>
      </c>
      <c r="B27" s="2">
        <f>B18+B25</f>
        <v>109.48</v>
      </c>
      <c r="C27" s="72"/>
      <c r="D27" s="72"/>
      <c r="E27" s="72"/>
      <c r="F27" s="72"/>
      <c r="G27" s="72"/>
    </row>
    <row r="28" spans="2:7" ht="12.75">
      <c r="B28" s="2"/>
      <c r="C28" s="72"/>
      <c r="D28" s="72"/>
      <c r="E28" s="72"/>
      <c r="F28" s="72"/>
      <c r="G28" s="72"/>
    </row>
    <row r="29" spans="1:7" ht="12.75">
      <c r="A29" t="s">
        <v>32</v>
      </c>
      <c r="B29" s="2">
        <f>B4-B27</f>
        <v>-18.480000000000004</v>
      </c>
      <c r="C29" s="72"/>
      <c r="D29" s="72"/>
      <c r="E29" s="72"/>
      <c r="F29" s="72"/>
      <c r="G29" s="72"/>
    </row>
    <row r="30" spans="2:7" ht="12.75">
      <c r="B30" s="2"/>
      <c r="C30" s="72"/>
      <c r="D30" s="72"/>
      <c r="E30" s="72"/>
      <c r="F30" s="72"/>
      <c r="G30" s="72"/>
    </row>
    <row r="31" spans="1:7" ht="12.75">
      <c r="A31" t="s">
        <v>6</v>
      </c>
      <c r="B31" s="30" t="s">
        <v>7</v>
      </c>
      <c r="C31" s="72"/>
      <c r="D31" s="72"/>
      <c r="E31" s="72"/>
      <c r="F31" s="72"/>
      <c r="G31" s="72"/>
    </row>
    <row r="32" spans="1:7" ht="12.75">
      <c r="A32" s="1" t="s">
        <v>22</v>
      </c>
      <c r="B32" s="13">
        <f>B18/B2</f>
        <v>0.0376</v>
      </c>
      <c r="C32" s="72"/>
      <c r="D32" s="72"/>
      <c r="E32" s="72"/>
      <c r="F32" s="72"/>
      <c r="G32" s="72"/>
    </row>
    <row r="33" spans="1:7" ht="12.75">
      <c r="A33" t="s">
        <v>23</v>
      </c>
      <c r="B33" s="13">
        <f>B25/B2</f>
        <v>0.040600000000000004</v>
      </c>
      <c r="C33" s="72"/>
      <c r="D33" s="72"/>
      <c r="E33" s="72"/>
      <c r="F33" s="72"/>
      <c r="G33" s="72"/>
    </row>
    <row r="34" spans="1:7" ht="12.75">
      <c r="A34" t="s">
        <v>26</v>
      </c>
      <c r="B34" s="13">
        <f>B27/B2</f>
        <v>0.0782</v>
      </c>
      <c r="C34" s="72"/>
      <c r="D34" s="72"/>
      <c r="E34" s="72"/>
      <c r="F34" s="72"/>
      <c r="G34" s="72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29" t="s">
        <v>0</v>
      </c>
      <c r="C1" s="74" t="s">
        <v>30</v>
      </c>
      <c r="D1" s="74"/>
      <c r="E1" s="74"/>
      <c r="F1" s="74"/>
      <c r="G1" s="74"/>
    </row>
    <row r="2" spans="1:7" ht="12.75">
      <c r="A2" t="s">
        <v>28</v>
      </c>
      <c r="B2" s="9">
        <v>34</v>
      </c>
      <c r="C2" s="72"/>
      <c r="D2" s="72"/>
      <c r="E2" s="72"/>
      <c r="F2" s="72"/>
      <c r="G2" s="72"/>
    </row>
    <row r="3" spans="1:7" ht="12.75">
      <c r="A3" t="s">
        <v>86</v>
      </c>
      <c r="B3" s="12">
        <v>5.07</v>
      </c>
      <c r="C3" s="72"/>
      <c r="D3" s="72"/>
      <c r="E3" s="72"/>
      <c r="F3" s="72"/>
      <c r="G3" s="72"/>
    </row>
    <row r="4" spans="1:7" ht="12.75">
      <c r="A4" t="s">
        <v>27</v>
      </c>
      <c r="B4" s="2">
        <f>B2*B3</f>
        <v>172.38</v>
      </c>
      <c r="C4" s="72"/>
      <c r="D4" s="72"/>
      <c r="E4" s="72"/>
      <c r="F4" s="72"/>
      <c r="G4" s="72"/>
    </row>
    <row r="5" spans="3:7" ht="12.75">
      <c r="C5" s="72"/>
      <c r="D5" s="72"/>
      <c r="E5" s="72"/>
      <c r="F5" s="72"/>
      <c r="G5" s="72"/>
    </row>
    <row r="6" spans="1:7" ht="12.75">
      <c r="A6" t="s">
        <v>1</v>
      </c>
      <c r="C6" s="72"/>
      <c r="D6" s="72"/>
      <c r="E6" s="72"/>
      <c r="F6" s="72"/>
      <c r="G6" s="72"/>
    </row>
    <row r="7" spans="1:7" ht="12.75">
      <c r="A7" s="1" t="s">
        <v>8</v>
      </c>
      <c r="B7" s="11">
        <v>8.75</v>
      </c>
      <c r="C7" s="72"/>
      <c r="D7" s="72"/>
      <c r="E7" s="72"/>
      <c r="F7" s="72"/>
      <c r="G7" s="72"/>
    </row>
    <row r="8" spans="1:7" ht="12.75">
      <c r="A8" s="1" t="s">
        <v>9</v>
      </c>
      <c r="B8" s="11">
        <v>15</v>
      </c>
      <c r="C8" s="72"/>
      <c r="D8" s="72"/>
      <c r="E8" s="72"/>
      <c r="F8" s="72"/>
      <c r="G8" s="72"/>
    </row>
    <row r="9" spans="1:7" ht="12.75">
      <c r="A9" s="1" t="s">
        <v>24</v>
      </c>
      <c r="B9" s="11">
        <v>9</v>
      </c>
      <c r="C9" s="72"/>
      <c r="D9" s="72"/>
      <c r="E9" s="72"/>
      <c r="F9" s="72"/>
      <c r="G9" s="72"/>
    </row>
    <row r="10" spans="1:7" ht="12.75">
      <c r="A10" s="1" t="s">
        <v>10</v>
      </c>
      <c r="B10" s="11">
        <v>0</v>
      </c>
      <c r="C10" s="72"/>
      <c r="D10" s="72"/>
      <c r="E10" s="72"/>
      <c r="F10" s="72"/>
      <c r="G10" s="72"/>
    </row>
    <row r="11" spans="1:7" ht="12.75">
      <c r="A11" s="1" t="s">
        <v>12</v>
      </c>
      <c r="B11" s="11">
        <v>39.38</v>
      </c>
      <c r="C11" s="72"/>
      <c r="D11" s="72"/>
      <c r="E11" s="72"/>
      <c r="F11" s="72"/>
      <c r="G11" s="72"/>
    </row>
    <row r="12" spans="1:7" ht="12.75">
      <c r="A12" s="1" t="s">
        <v>11</v>
      </c>
      <c r="B12" s="11">
        <v>10.4</v>
      </c>
      <c r="C12" s="72"/>
      <c r="D12" s="72"/>
      <c r="E12" s="72"/>
      <c r="F12" s="72"/>
      <c r="G12" s="72"/>
    </row>
    <row r="13" spans="1:7" ht="12.75">
      <c r="A13" s="1" t="s">
        <v>13</v>
      </c>
      <c r="B13" s="11">
        <v>7.68</v>
      </c>
      <c r="C13" s="72"/>
      <c r="D13" s="72"/>
      <c r="E13" s="72"/>
      <c r="F13" s="72"/>
      <c r="G13" s="72"/>
    </row>
    <row r="14" spans="1:7" ht="12.75">
      <c r="A14" s="1" t="s">
        <v>14</v>
      </c>
      <c r="B14" s="11">
        <v>10.34</v>
      </c>
      <c r="C14" s="72"/>
      <c r="D14" s="72"/>
      <c r="E14" s="72"/>
      <c r="F14" s="72"/>
      <c r="G14" s="72"/>
    </row>
    <row r="15" spans="1:7" ht="12.75">
      <c r="A15" s="1" t="s">
        <v>15</v>
      </c>
      <c r="B15" s="11">
        <v>0</v>
      </c>
      <c r="C15" s="72"/>
      <c r="D15" s="72"/>
      <c r="E15" s="72"/>
      <c r="F15" s="72"/>
      <c r="G15" s="72"/>
    </row>
    <row r="16" spans="1:7" ht="12.75">
      <c r="A16" s="1" t="s">
        <v>16</v>
      </c>
      <c r="B16" s="11">
        <v>6</v>
      </c>
      <c r="C16" s="72"/>
      <c r="D16" s="72"/>
      <c r="E16" s="72"/>
      <c r="F16" s="72"/>
      <c r="G16" s="72"/>
    </row>
    <row r="17" spans="1:7" ht="12.75">
      <c r="A17" s="1" t="s">
        <v>17</v>
      </c>
      <c r="B17" s="12">
        <v>2.93</v>
      </c>
      <c r="C17" s="72"/>
      <c r="D17" s="72"/>
      <c r="E17" s="72"/>
      <c r="F17" s="72"/>
      <c r="G17" s="72"/>
    </row>
    <row r="18" spans="1:7" ht="12.75">
      <c r="A18" t="s">
        <v>2</v>
      </c>
      <c r="B18" s="2">
        <f>SUM(B7:B17)</f>
        <v>109.48000000000002</v>
      </c>
      <c r="C18" s="72"/>
      <c r="D18" s="72"/>
      <c r="E18" s="72"/>
      <c r="F18" s="72"/>
      <c r="G18" s="72"/>
    </row>
    <row r="19" spans="2:7" ht="12.75">
      <c r="B19" s="2"/>
      <c r="C19" s="72"/>
      <c r="D19" s="72"/>
      <c r="E19" s="72"/>
      <c r="F19" s="72"/>
      <c r="G19" s="72"/>
    </row>
    <row r="20" spans="1:7" ht="12.75">
      <c r="A20" t="s">
        <v>3</v>
      </c>
      <c r="B20" s="2"/>
      <c r="C20" s="72"/>
      <c r="D20" s="72"/>
      <c r="E20" s="72"/>
      <c r="F20" s="72"/>
      <c r="G20" s="72"/>
    </row>
    <row r="21" spans="1:7" ht="12.75">
      <c r="A21" s="1" t="s">
        <v>18</v>
      </c>
      <c r="B21" s="7">
        <v>4.29</v>
      </c>
      <c r="C21" s="72"/>
      <c r="D21" s="72"/>
      <c r="E21" s="72"/>
      <c r="F21" s="72"/>
      <c r="G21" s="72"/>
    </row>
    <row r="22" spans="1:7" ht="12.75">
      <c r="A22" s="1" t="s">
        <v>19</v>
      </c>
      <c r="B22" s="7">
        <v>12.52</v>
      </c>
      <c r="C22" s="72"/>
      <c r="D22" s="72"/>
      <c r="E22" s="72"/>
      <c r="F22" s="72"/>
      <c r="G22" s="72"/>
    </row>
    <row r="23" spans="1:7" ht="12.75">
      <c r="A23" s="1" t="s">
        <v>20</v>
      </c>
      <c r="B23" s="7">
        <v>6.64</v>
      </c>
      <c r="C23" s="72"/>
      <c r="D23" s="72"/>
      <c r="E23" s="72"/>
      <c r="F23" s="72"/>
      <c r="G23" s="72"/>
    </row>
    <row r="24" spans="1:7" ht="12.75">
      <c r="A24" s="1" t="s">
        <v>21</v>
      </c>
      <c r="B24" s="8">
        <v>30</v>
      </c>
      <c r="C24" s="72"/>
      <c r="D24" s="72"/>
      <c r="E24" s="72"/>
      <c r="F24" s="72"/>
      <c r="G24" s="72"/>
    </row>
    <row r="25" spans="1:7" ht="12.75">
      <c r="A25" t="s">
        <v>4</v>
      </c>
      <c r="B25" s="2">
        <f>SUM(B21:B24)</f>
        <v>53.45</v>
      </c>
      <c r="C25" s="72"/>
      <c r="D25" s="72"/>
      <c r="E25" s="72"/>
      <c r="F25" s="72"/>
      <c r="G25" s="72"/>
    </row>
    <row r="26" spans="2:7" ht="12.75">
      <c r="B26" s="2"/>
      <c r="C26" s="72"/>
      <c r="D26" s="72"/>
      <c r="E26" s="72"/>
      <c r="F26" s="72"/>
      <c r="G26" s="72"/>
    </row>
    <row r="27" spans="1:7" ht="12.75">
      <c r="A27" t="s">
        <v>5</v>
      </c>
      <c r="B27" s="2">
        <f>B18+B25</f>
        <v>162.93</v>
      </c>
      <c r="C27" s="72"/>
      <c r="D27" s="72"/>
      <c r="E27" s="72"/>
      <c r="F27" s="72"/>
      <c r="G27" s="72"/>
    </row>
    <row r="28" spans="2:7" ht="12.75">
      <c r="B28" s="2"/>
      <c r="C28" s="72"/>
      <c r="D28" s="72"/>
      <c r="E28" s="72"/>
      <c r="F28" s="72"/>
      <c r="G28" s="72"/>
    </row>
    <row r="29" spans="1:7" ht="12.75">
      <c r="A29" t="s">
        <v>32</v>
      </c>
      <c r="B29" s="2">
        <f>B4-B27</f>
        <v>9.449999999999989</v>
      </c>
      <c r="C29" s="72"/>
      <c r="D29" s="72"/>
      <c r="E29" s="72"/>
      <c r="F29" s="72"/>
      <c r="G29" s="72"/>
    </row>
    <row r="30" spans="2:7" ht="12.75">
      <c r="B30" s="2"/>
      <c r="C30" s="72"/>
      <c r="D30" s="72"/>
      <c r="E30" s="72"/>
      <c r="F30" s="72"/>
      <c r="G30" s="72"/>
    </row>
    <row r="31" spans="1:7" ht="12.75">
      <c r="A31" t="s">
        <v>6</v>
      </c>
      <c r="B31" s="30" t="s">
        <v>7</v>
      </c>
      <c r="C31" s="72"/>
      <c r="D31" s="72"/>
      <c r="E31" s="72"/>
      <c r="F31" s="72"/>
      <c r="G31" s="72"/>
    </row>
    <row r="32" spans="1:7" ht="12.75">
      <c r="A32" s="1" t="s">
        <v>22</v>
      </c>
      <c r="B32" s="2">
        <f>B18/B2</f>
        <v>3.2200000000000006</v>
      </c>
      <c r="C32" s="72"/>
      <c r="D32" s="72"/>
      <c r="E32" s="72"/>
      <c r="F32" s="72"/>
      <c r="G32" s="72"/>
    </row>
    <row r="33" spans="1:7" ht="12.75">
      <c r="A33" t="s">
        <v>23</v>
      </c>
      <c r="B33" s="2">
        <f>B25/B2</f>
        <v>1.572058823529412</v>
      </c>
      <c r="C33" s="72"/>
      <c r="D33" s="72"/>
      <c r="E33" s="72"/>
      <c r="F33" s="72"/>
      <c r="G33" s="72"/>
    </row>
    <row r="34" spans="1:7" ht="12.75">
      <c r="A34" t="s">
        <v>26</v>
      </c>
      <c r="B34" s="2">
        <f>B27/B2</f>
        <v>4.792058823529412</v>
      </c>
      <c r="C34" s="72"/>
      <c r="D34" s="72"/>
      <c r="E34" s="72"/>
      <c r="F34" s="72"/>
      <c r="G34" s="72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29" t="s">
        <v>0</v>
      </c>
      <c r="C1" s="74" t="s">
        <v>30</v>
      </c>
      <c r="D1" s="74"/>
      <c r="E1" s="74"/>
      <c r="F1" s="74"/>
      <c r="G1" s="74"/>
    </row>
    <row r="2" spans="1:7" ht="12.75">
      <c r="A2" t="s">
        <v>28</v>
      </c>
      <c r="B2" s="9">
        <v>34</v>
      </c>
      <c r="C2" s="72"/>
      <c r="D2" s="72"/>
      <c r="E2" s="72"/>
      <c r="F2" s="72"/>
      <c r="G2" s="72"/>
    </row>
    <row r="3" spans="1:7" ht="12.75">
      <c r="A3" t="s">
        <v>29</v>
      </c>
      <c r="B3" s="10">
        <v>3.52</v>
      </c>
      <c r="C3" s="72"/>
      <c r="D3" s="72"/>
      <c r="E3" s="72"/>
      <c r="F3" s="72"/>
      <c r="G3" s="72"/>
    </row>
    <row r="4" spans="1:7" ht="12.75">
      <c r="A4" t="s">
        <v>27</v>
      </c>
      <c r="B4" s="2">
        <f>B2*B3</f>
        <v>119.68</v>
      </c>
      <c r="C4" s="72"/>
      <c r="D4" s="72"/>
      <c r="E4" s="72"/>
      <c r="F4" s="72"/>
      <c r="G4" s="72"/>
    </row>
    <row r="5" spans="3:7" ht="12.75">
      <c r="C5" s="72"/>
      <c r="D5" s="72"/>
      <c r="E5" s="72"/>
      <c r="F5" s="72"/>
      <c r="G5" s="72"/>
    </row>
    <row r="6" spans="1:7" ht="12.75">
      <c r="A6" t="s">
        <v>1</v>
      </c>
      <c r="C6" s="72"/>
      <c r="D6" s="72"/>
      <c r="E6" s="72"/>
      <c r="F6" s="72"/>
      <c r="G6" s="72"/>
    </row>
    <row r="7" spans="1:7" ht="12.75">
      <c r="A7" s="1" t="s">
        <v>8</v>
      </c>
      <c r="B7" s="11">
        <v>6.6</v>
      </c>
      <c r="C7" s="72"/>
      <c r="D7" s="72"/>
      <c r="E7" s="72"/>
      <c r="F7" s="72"/>
      <c r="G7" s="72"/>
    </row>
    <row r="8" spans="1:7" ht="12.75">
      <c r="A8" s="1" t="s">
        <v>9</v>
      </c>
      <c r="B8" s="11">
        <v>15</v>
      </c>
      <c r="C8" s="72"/>
      <c r="D8" s="72"/>
      <c r="E8" s="72"/>
      <c r="F8" s="72"/>
      <c r="G8" s="72"/>
    </row>
    <row r="9" spans="1:7" ht="12.75">
      <c r="A9" s="1" t="s">
        <v>24</v>
      </c>
      <c r="B9" s="11">
        <v>0</v>
      </c>
      <c r="C9" s="72"/>
      <c r="D9" s="72"/>
      <c r="E9" s="72"/>
      <c r="F9" s="72"/>
      <c r="G9" s="72"/>
    </row>
    <row r="10" spans="1:7" ht="12.75">
      <c r="A10" s="1" t="s">
        <v>10</v>
      </c>
      <c r="B10" s="11">
        <v>0</v>
      </c>
      <c r="C10" s="72"/>
      <c r="D10" s="72"/>
      <c r="E10" s="72"/>
      <c r="F10" s="72"/>
      <c r="G10" s="72"/>
    </row>
    <row r="11" spans="1:7" ht="12.75">
      <c r="A11" s="1" t="s">
        <v>12</v>
      </c>
      <c r="B11" s="11">
        <v>39.38</v>
      </c>
      <c r="C11" s="72"/>
      <c r="D11" s="72"/>
      <c r="E11" s="72"/>
      <c r="F11" s="72"/>
      <c r="G11" s="72"/>
    </row>
    <row r="12" spans="1:7" ht="12.75">
      <c r="A12" s="1" t="s">
        <v>11</v>
      </c>
      <c r="B12" s="11">
        <v>5.4</v>
      </c>
      <c r="C12" s="72"/>
      <c r="D12" s="72"/>
      <c r="E12" s="72"/>
      <c r="F12" s="72"/>
      <c r="G12" s="72"/>
    </row>
    <row r="13" spans="1:7" ht="12.75">
      <c r="A13" s="1" t="s">
        <v>13</v>
      </c>
      <c r="B13" s="11">
        <v>7.8</v>
      </c>
      <c r="C13" s="72"/>
      <c r="D13" s="72"/>
      <c r="E13" s="72"/>
      <c r="F13" s="72"/>
      <c r="G13" s="72"/>
    </row>
    <row r="14" spans="1:7" ht="12.75">
      <c r="A14" s="1" t="s">
        <v>14</v>
      </c>
      <c r="B14" s="11">
        <v>10.28</v>
      </c>
      <c r="C14" s="72"/>
      <c r="D14" s="72"/>
      <c r="E14" s="72"/>
      <c r="F14" s="72"/>
      <c r="G14" s="72"/>
    </row>
    <row r="15" spans="1:7" ht="12.75">
      <c r="A15" s="1" t="s">
        <v>15</v>
      </c>
      <c r="B15" s="11">
        <v>0</v>
      </c>
      <c r="C15" s="72"/>
      <c r="D15" s="72"/>
      <c r="E15" s="72"/>
      <c r="F15" s="72"/>
      <c r="G15" s="72"/>
    </row>
    <row r="16" spans="1:7" ht="12.75">
      <c r="A16" s="1" t="s">
        <v>16</v>
      </c>
      <c r="B16" s="11">
        <v>6</v>
      </c>
      <c r="C16" s="72"/>
      <c r="D16" s="72"/>
      <c r="E16" s="72"/>
      <c r="F16" s="72"/>
      <c r="G16" s="72"/>
    </row>
    <row r="17" spans="1:7" ht="12.75">
      <c r="A17" s="1" t="s">
        <v>17</v>
      </c>
      <c r="B17" s="12">
        <v>2.49</v>
      </c>
      <c r="C17" s="72"/>
      <c r="D17" s="72"/>
      <c r="E17" s="72"/>
      <c r="F17" s="72"/>
      <c r="G17" s="72"/>
    </row>
    <row r="18" spans="1:7" ht="12.75">
      <c r="A18" t="s">
        <v>2</v>
      </c>
      <c r="B18" s="2">
        <f>SUM(B7:B17)</f>
        <v>92.95</v>
      </c>
      <c r="C18" s="72"/>
      <c r="D18" s="72"/>
      <c r="E18" s="72"/>
      <c r="F18" s="72"/>
      <c r="G18" s="72"/>
    </row>
    <row r="19" spans="2:7" ht="12.75">
      <c r="B19" s="2"/>
      <c r="C19" s="72"/>
      <c r="D19" s="72"/>
      <c r="E19" s="72"/>
      <c r="F19" s="72"/>
      <c r="G19" s="72"/>
    </row>
    <row r="20" spans="1:7" ht="12.75">
      <c r="A20" t="s">
        <v>3</v>
      </c>
      <c r="B20" s="2"/>
      <c r="C20" s="72"/>
      <c r="D20" s="72"/>
      <c r="E20" s="72"/>
      <c r="F20" s="72"/>
      <c r="G20" s="72"/>
    </row>
    <row r="21" spans="1:7" ht="12.75">
      <c r="A21" s="1" t="s">
        <v>18</v>
      </c>
      <c r="B21" s="7">
        <v>4.35</v>
      </c>
      <c r="C21" s="72"/>
      <c r="D21" s="72"/>
      <c r="E21" s="72"/>
      <c r="F21" s="72"/>
      <c r="G21" s="72"/>
    </row>
    <row r="22" spans="1:7" ht="12.75">
      <c r="A22" s="1" t="s">
        <v>19</v>
      </c>
      <c r="B22" s="7">
        <v>12.67</v>
      </c>
      <c r="C22" s="72"/>
      <c r="D22" s="72"/>
      <c r="E22" s="72"/>
      <c r="F22" s="72"/>
      <c r="G22" s="72"/>
    </row>
    <row r="23" spans="1:7" ht="12.75">
      <c r="A23" s="1" t="s">
        <v>20</v>
      </c>
      <c r="B23" s="7">
        <v>6.83</v>
      </c>
      <c r="C23" s="72"/>
      <c r="D23" s="72"/>
      <c r="E23" s="72"/>
      <c r="F23" s="72"/>
      <c r="G23" s="72"/>
    </row>
    <row r="24" spans="1:7" ht="12.75">
      <c r="A24" s="1" t="s">
        <v>21</v>
      </c>
      <c r="B24" s="8">
        <v>30</v>
      </c>
      <c r="C24" s="72"/>
      <c r="D24" s="72"/>
      <c r="E24" s="72"/>
      <c r="F24" s="72"/>
      <c r="G24" s="72"/>
    </row>
    <row r="25" spans="1:7" ht="12.75">
      <c r="A25" t="s">
        <v>4</v>
      </c>
      <c r="B25" s="2">
        <f>SUM(B21:B24)</f>
        <v>53.85</v>
      </c>
      <c r="C25" s="72"/>
      <c r="D25" s="72"/>
      <c r="E25" s="72"/>
      <c r="F25" s="72"/>
      <c r="G25" s="72"/>
    </row>
    <row r="26" spans="2:7" ht="12.75">
      <c r="B26" s="2"/>
      <c r="C26" s="72"/>
      <c r="D26" s="72"/>
      <c r="E26" s="72"/>
      <c r="F26" s="72"/>
      <c r="G26" s="72"/>
    </row>
    <row r="27" spans="1:7" ht="12.75">
      <c r="A27" t="s">
        <v>5</v>
      </c>
      <c r="B27" s="2">
        <f>B18+B25</f>
        <v>146.8</v>
      </c>
      <c r="C27" s="72"/>
      <c r="D27" s="72"/>
      <c r="E27" s="72"/>
      <c r="F27" s="72"/>
      <c r="G27" s="72"/>
    </row>
    <row r="28" spans="2:7" ht="12.75">
      <c r="B28" s="2"/>
      <c r="C28" s="72"/>
      <c r="D28" s="72"/>
      <c r="E28" s="72"/>
      <c r="F28" s="72"/>
      <c r="G28" s="72"/>
    </row>
    <row r="29" spans="1:7" ht="12.75">
      <c r="A29" t="s">
        <v>32</v>
      </c>
      <c r="B29" s="2">
        <f>B4-B27</f>
        <v>-27.120000000000005</v>
      </c>
      <c r="C29" s="72"/>
      <c r="D29" s="72"/>
      <c r="E29" s="72"/>
      <c r="F29" s="72"/>
      <c r="G29" s="72"/>
    </row>
    <row r="30" spans="2:7" ht="12.75">
      <c r="B30" s="2"/>
      <c r="C30" s="72"/>
      <c r="D30" s="72"/>
      <c r="E30" s="72"/>
      <c r="F30" s="72"/>
      <c r="G30" s="72"/>
    </row>
    <row r="31" spans="1:7" ht="12.75">
      <c r="A31" t="s">
        <v>6</v>
      </c>
      <c r="B31" s="30" t="s">
        <v>7</v>
      </c>
      <c r="C31" s="72"/>
      <c r="D31" s="72"/>
      <c r="E31" s="72"/>
      <c r="F31" s="72"/>
      <c r="G31" s="72"/>
    </row>
    <row r="32" spans="1:7" ht="12.75">
      <c r="A32" s="1" t="s">
        <v>22</v>
      </c>
      <c r="B32" s="2">
        <f>B18/B2</f>
        <v>2.7338235294117648</v>
      </c>
      <c r="C32" s="72"/>
      <c r="D32" s="72"/>
      <c r="E32" s="72"/>
      <c r="F32" s="72"/>
      <c r="G32" s="72"/>
    </row>
    <row r="33" spans="1:7" ht="12.75">
      <c r="A33" t="s">
        <v>23</v>
      </c>
      <c r="B33" s="2">
        <f>B25/B2</f>
        <v>1.5838235294117649</v>
      </c>
      <c r="C33" s="72"/>
      <c r="D33" s="72"/>
      <c r="E33" s="72"/>
      <c r="F33" s="72"/>
      <c r="G33" s="72"/>
    </row>
    <row r="34" spans="1:7" ht="12.75">
      <c r="A34" t="s">
        <v>26</v>
      </c>
      <c r="B34" s="2">
        <f>B27/B2</f>
        <v>4.31764705882353</v>
      </c>
      <c r="C34" s="72"/>
      <c r="D34" s="72"/>
      <c r="E34" s="72"/>
      <c r="F34" s="72"/>
      <c r="G34" s="72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8" width="9.7109375" style="0" customWidth="1"/>
  </cols>
  <sheetData>
    <row r="1" spans="1:8" ht="12.75">
      <c r="A1" s="20"/>
      <c r="B1" s="21" t="s">
        <v>64</v>
      </c>
      <c r="C1" s="21" t="s">
        <v>66</v>
      </c>
      <c r="D1" s="53" t="s">
        <v>132</v>
      </c>
      <c r="E1" s="22" t="s">
        <v>74</v>
      </c>
      <c r="F1" s="21" t="s">
        <v>78</v>
      </c>
      <c r="G1" s="21" t="s">
        <v>79</v>
      </c>
      <c r="H1" s="21" t="s">
        <v>69</v>
      </c>
    </row>
    <row r="2" spans="1:8" ht="12.75">
      <c r="A2" s="15" t="s">
        <v>63</v>
      </c>
      <c r="B2" s="15" t="s">
        <v>65</v>
      </c>
      <c r="C2" s="15" t="s">
        <v>67</v>
      </c>
      <c r="D2" s="61" t="s">
        <v>133</v>
      </c>
      <c r="E2" s="16" t="s">
        <v>75</v>
      </c>
      <c r="F2" s="15" t="s">
        <v>75</v>
      </c>
      <c r="G2" s="15" t="s">
        <v>75</v>
      </c>
      <c r="H2" s="15" t="s">
        <v>68</v>
      </c>
    </row>
    <row r="3" spans="1:8" ht="12.75">
      <c r="A3" s="4" t="s">
        <v>49</v>
      </c>
      <c r="B3" s="62">
        <f>HRSW!B4</f>
        <v>152.1</v>
      </c>
      <c r="C3" s="62">
        <f>HRSW!B18</f>
        <v>98.28</v>
      </c>
      <c r="D3" s="63">
        <f>B3-C3</f>
        <v>53.81999999999999</v>
      </c>
      <c r="E3" s="23">
        <v>1200</v>
      </c>
      <c r="F3" s="24">
        <f aca="true" t="shared" si="0" ref="F3:F20">B3*E3</f>
        <v>182520</v>
      </c>
      <c r="G3" s="24">
        <f aca="true" t="shared" si="1" ref="G3:G20">E3*C3</f>
        <v>117936</v>
      </c>
      <c r="H3" s="24">
        <f>F3-G3</f>
        <v>64584</v>
      </c>
    </row>
    <row r="4" spans="1:8" ht="12.75">
      <c r="A4" s="4" t="s">
        <v>50</v>
      </c>
      <c r="B4" s="62">
        <f>Durum!B4</f>
        <v>209.96</v>
      </c>
      <c r="C4" s="62">
        <f>Durum!B18</f>
        <v>108.77000000000001</v>
      </c>
      <c r="D4" s="63">
        <f aca="true" t="shared" si="2" ref="D4:D20">B4-C4</f>
        <v>101.19</v>
      </c>
      <c r="E4" s="23">
        <v>600</v>
      </c>
      <c r="F4" s="24">
        <f t="shared" si="0"/>
        <v>125976</v>
      </c>
      <c r="G4" s="24">
        <f t="shared" si="1"/>
        <v>65262.00000000001</v>
      </c>
      <c r="H4" s="24">
        <f aca="true" t="shared" si="3" ref="H4:H19">F4-G4</f>
        <v>60713.99999999999</v>
      </c>
    </row>
    <row r="5" spans="1:8" ht="12.75">
      <c r="A5" s="4" t="s">
        <v>51</v>
      </c>
      <c r="B5" s="62">
        <f>Barley!B4</f>
        <v>198.26</v>
      </c>
      <c r="C5" s="62">
        <f>Barley!B18</f>
        <v>90.78</v>
      </c>
      <c r="D5" s="63">
        <f t="shared" si="2"/>
        <v>107.47999999999999</v>
      </c>
      <c r="E5" s="23">
        <v>200</v>
      </c>
      <c r="F5" s="24">
        <f t="shared" si="0"/>
        <v>39652</v>
      </c>
      <c r="G5" s="24">
        <f t="shared" si="1"/>
        <v>18156</v>
      </c>
      <c r="H5" s="24">
        <f t="shared" si="3"/>
        <v>21496</v>
      </c>
    </row>
    <row r="6" spans="1:8" ht="12.75">
      <c r="A6" s="4" t="s">
        <v>25</v>
      </c>
      <c r="B6" s="62">
        <f>Corn!B4</f>
        <v>214.17</v>
      </c>
      <c r="C6" s="62">
        <f>Corn!B18</f>
        <v>129.39000000000001</v>
      </c>
      <c r="D6" s="63">
        <f t="shared" si="2"/>
        <v>84.77999999999997</v>
      </c>
      <c r="E6" s="23">
        <v>200</v>
      </c>
      <c r="F6" s="24">
        <f t="shared" si="0"/>
        <v>42834</v>
      </c>
      <c r="G6" s="24">
        <f t="shared" si="1"/>
        <v>25878.000000000004</v>
      </c>
      <c r="H6" s="24">
        <f t="shared" si="3"/>
        <v>16955.999999999996</v>
      </c>
    </row>
    <row r="7" spans="1:8" ht="12.75">
      <c r="A7" s="4" t="s">
        <v>52</v>
      </c>
      <c r="B7" s="62">
        <f>Oil_SF!B4</f>
        <v>172.14</v>
      </c>
      <c r="C7" s="62">
        <f>Oil_SF!B18</f>
        <v>127.5</v>
      </c>
      <c r="D7" s="63">
        <f t="shared" si="2"/>
        <v>44.639999999999986</v>
      </c>
      <c r="E7" s="23">
        <v>200</v>
      </c>
      <c r="F7" s="24">
        <f t="shared" si="0"/>
        <v>34428</v>
      </c>
      <c r="G7" s="24">
        <f t="shared" si="1"/>
        <v>25500</v>
      </c>
      <c r="H7" s="24">
        <f t="shared" si="3"/>
        <v>8928</v>
      </c>
    </row>
    <row r="8" spans="1:8" ht="12.75">
      <c r="A8" s="31" t="s">
        <v>93</v>
      </c>
      <c r="B8" s="62">
        <f>Conf_SF!B4</f>
        <v>229.6</v>
      </c>
      <c r="C8" s="62">
        <f>Conf_SF!B18</f>
        <v>158.41</v>
      </c>
      <c r="D8" s="63">
        <f t="shared" si="2"/>
        <v>71.19</v>
      </c>
      <c r="E8" s="23">
        <v>0</v>
      </c>
      <c r="F8" s="24">
        <f t="shared" si="0"/>
        <v>0</v>
      </c>
      <c r="G8" s="24">
        <f t="shared" si="1"/>
        <v>0</v>
      </c>
      <c r="H8" s="24">
        <f>F8-G8</f>
        <v>0</v>
      </c>
    </row>
    <row r="9" spans="1:8" ht="12.75">
      <c r="A9" s="4" t="s">
        <v>53</v>
      </c>
      <c r="B9" s="62">
        <f>Canola!B4</f>
        <v>172.05</v>
      </c>
      <c r="C9" s="62">
        <f>Canola!B18</f>
        <v>137.05999999999997</v>
      </c>
      <c r="D9" s="63">
        <f t="shared" si="2"/>
        <v>34.99000000000004</v>
      </c>
      <c r="E9" s="23">
        <v>0</v>
      </c>
      <c r="F9" s="24">
        <f t="shared" si="0"/>
        <v>0</v>
      </c>
      <c r="G9" s="24">
        <f t="shared" si="1"/>
        <v>0</v>
      </c>
      <c r="H9" s="24">
        <f t="shared" si="3"/>
        <v>0</v>
      </c>
    </row>
    <row r="10" spans="1:8" ht="12.75">
      <c r="A10" s="4" t="s">
        <v>54</v>
      </c>
      <c r="B10" s="62">
        <f>Flax!B4</f>
        <v>121.12</v>
      </c>
      <c r="C10" s="62">
        <f>Flax!B18</f>
        <v>73.13999999999999</v>
      </c>
      <c r="D10" s="63">
        <f t="shared" si="2"/>
        <v>47.98000000000002</v>
      </c>
      <c r="E10" s="23">
        <v>0</v>
      </c>
      <c r="F10" s="24">
        <f t="shared" si="0"/>
        <v>0</v>
      </c>
      <c r="G10" s="24">
        <f t="shared" si="1"/>
        <v>0</v>
      </c>
      <c r="H10" s="24">
        <f t="shared" si="3"/>
        <v>0</v>
      </c>
    </row>
    <row r="11" spans="1:8" ht="12.75">
      <c r="A11" s="4" t="s">
        <v>57</v>
      </c>
      <c r="B11" s="62">
        <f>Peas!B4</f>
        <v>187.92000000000002</v>
      </c>
      <c r="C11" s="62">
        <f>Peas!B18</f>
        <v>101.85</v>
      </c>
      <c r="D11" s="63">
        <f t="shared" si="2"/>
        <v>86.07000000000002</v>
      </c>
      <c r="E11" s="23">
        <v>0</v>
      </c>
      <c r="F11" s="24">
        <f t="shared" si="0"/>
        <v>0</v>
      </c>
      <c r="G11" s="24">
        <f t="shared" si="1"/>
        <v>0</v>
      </c>
      <c r="H11" s="24">
        <f t="shared" si="3"/>
        <v>0</v>
      </c>
    </row>
    <row r="12" spans="1:8" ht="12.75">
      <c r="A12" s="4" t="s">
        <v>58</v>
      </c>
      <c r="B12" s="62">
        <f>Oats!B4</f>
        <v>111.23</v>
      </c>
      <c r="C12" s="62">
        <f>Oats!B18</f>
        <v>78.77</v>
      </c>
      <c r="D12" s="63">
        <f t="shared" si="2"/>
        <v>32.46000000000001</v>
      </c>
      <c r="E12" s="23">
        <v>0</v>
      </c>
      <c r="F12" s="24">
        <f t="shared" si="0"/>
        <v>0</v>
      </c>
      <c r="G12" s="24">
        <f t="shared" si="1"/>
        <v>0</v>
      </c>
      <c r="H12" s="24">
        <f t="shared" si="3"/>
        <v>0</v>
      </c>
    </row>
    <row r="13" spans="1:8" ht="12.75">
      <c r="A13" s="4" t="s">
        <v>59</v>
      </c>
      <c r="B13" s="62">
        <f>Lentil!B4</f>
        <v>300</v>
      </c>
      <c r="C13" s="62">
        <f>Lentil!B18</f>
        <v>113.81</v>
      </c>
      <c r="D13" s="63">
        <f t="shared" si="2"/>
        <v>186.19</v>
      </c>
      <c r="E13" s="23">
        <v>0</v>
      </c>
      <c r="F13" s="24">
        <f t="shared" si="0"/>
        <v>0</v>
      </c>
      <c r="G13" s="24">
        <f t="shared" si="1"/>
        <v>0</v>
      </c>
      <c r="H13" s="24">
        <f t="shared" si="3"/>
        <v>0</v>
      </c>
    </row>
    <row r="14" spans="1:8" ht="12.75">
      <c r="A14" s="4" t="s">
        <v>55</v>
      </c>
      <c r="B14" s="62">
        <f>Mustard!B4</f>
        <v>249.04999999999998</v>
      </c>
      <c r="C14" s="62">
        <f>Mustard!B18</f>
        <v>86.09</v>
      </c>
      <c r="D14" s="63">
        <f t="shared" si="2"/>
        <v>162.95999999999998</v>
      </c>
      <c r="E14" s="23">
        <v>0</v>
      </c>
      <c r="F14" s="24">
        <f t="shared" si="0"/>
        <v>0</v>
      </c>
      <c r="G14" s="24">
        <f t="shared" si="1"/>
        <v>0</v>
      </c>
      <c r="H14" s="24">
        <f t="shared" si="3"/>
        <v>0</v>
      </c>
    </row>
    <row r="15" spans="1:8" ht="12.75">
      <c r="A15" s="31" t="s">
        <v>90</v>
      </c>
      <c r="B15" s="62">
        <f>Saffl!B4</f>
        <v>180.5</v>
      </c>
      <c r="C15" s="62">
        <f>Saffl!B18</f>
        <v>81.15</v>
      </c>
      <c r="D15" s="63">
        <f t="shared" si="2"/>
        <v>99.35</v>
      </c>
      <c r="E15" s="23">
        <v>0</v>
      </c>
      <c r="F15" s="24">
        <f t="shared" si="0"/>
        <v>0</v>
      </c>
      <c r="G15" s="24">
        <f t="shared" si="1"/>
        <v>0</v>
      </c>
      <c r="H15" s="24">
        <f>F15-G15</f>
        <v>0</v>
      </c>
    </row>
    <row r="16" spans="1:8" ht="12.75">
      <c r="A16" s="4" t="s">
        <v>56</v>
      </c>
      <c r="B16" s="62">
        <f>Buckwht!B4</f>
        <v>168.3</v>
      </c>
      <c r="C16" s="62">
        <f>Buckwht!B18</f>
        <v>78.32</v>
      </c>
      <c r="D16" s="63">
        <f t="shared" si="2"/>
        <v>89.98000000000002</v>
      </c>
      <c r="E16" s="23">
        <v>0</v>
      </c>
      <c r="F16" s="24">
        <f t="shared" si="0"/>
        <v>0</v>
      </c>
      <c r="G16" s="24">
        <f t="shared" si="1"/>
        <v>0</v>
      </c>
      <c r="H16" s="24">
        <f t="shared" si="3"/>
        <v>0</v>
      </c>
    </row>
    <row r="17" spans="1:8" ht="12.75">
      <c r="A17" s="4" t="s">
        <v>60</v>
      </c>
      <c r="B17" s="62">
        <f>Millet!B4</f>
        <v>91</v>
      </c>
      <c r="C17" s="62">
        <f>Millet!B18</f>
        <v>52.64</v>
      </c>
      <c r="D17" s="63">
        <f t="shared" si="2"/>
        <v>38.36</v>
      </c>
      <c r="E17" s="23">
        <v>0</v>
      </c>
      <c r="F17" s="24">
        <f t="shared" si="0"/>
        <v>0</v>
      </c>
      <c r="G17" s="24">
        <f t="shared" si="1"/>
        <v>0</v>
      </c>
      <c r="H17" s="24">
        <f t="shared" si="3"/>
        <v>0</v>
      </c>
    </row>
    <row r="18" spans="1:8" ht="12.75">
      <c r="A18" s="4" t="s">
        <v>61</v>
      </c>
      <c r="B18" s="62">
        <f>HRWW!B4</f>
        <v>172.38</v>
      </c>
      <c r="C18" s="62">
        <f>HRWW!B18</f>
        <v>109.48000000000002</v>
      </c>
      <c r="D18" s="63">
        <f t="shared" si="2"/>
        <v>62.89999999999998</v>
      </c>
      <c r="E18" s="23">
        <v>0</v>
      </c>
      <c r="F18" s="24">
        <f t="shared" si="0"/>
        <v>0</v>
      </c>
      <c r="G18" s="24">
        <f t="shared" si="1"/>
        <v>0</v>
      </c>
      <c r="H18" s="24">
        <f t="shared" si="3"/>
        <v>0</v>
      </c>
    </row>
    <row r="19" spans="1:8" ht="12.75">
      <c r="A19" s="4" t="s">
        <v>62</v>
      </c>
      <c r="B19" s="62">
        <f>Rye!B4</f>
        <v>119.68</v>
      </c>
      <c r="C19" s="62">
        <f>Rye!B18</f>
        <v>92.95</v>
      </c>
      <c r="D19" s="63">
        <f t="shared" si="2"/>
        <v>26.730000000000004</v>
      </c>
      <c r="E19" s="23">
        <v>0</v>
      </c>
      <c r="F19" s="24">
        <f t="shared" si="0"/>
        <v>0</v>
      </c>
      <c r="G19" s="24">
        <f t="shared" si="1"/>
        <v>0</v>
      </c>
      <c r="H19" s="24">
        <f t="shared" si="3"/>
        <v>0</v>
      </c>
    </row>
    <row r="20" spans="1:8" ht="12.75">
      <c r="A20" s="31" t="s">
        <v>87</v>
      </c>
      <c r="B20" s="62">
        <f>Chickpea!B4</f>
        <v>319</v>
      </c>
      <c r="C20" s="62">
        <f>Chickpea!B18</f>
        <v>225.17</v>
      </c>
      <c r="D20" s="63">
        <f t="shared" si="2"/>
        <v>93.83000000000001</v>
      </c>
      <c r="E20" s="23">
        <v>0</v>
      </c>
      <c r="F20" s="24">
        <f t="shared" si="0"/>
        <v>0</v>
      </c>
      <c r="G20" s="24">
        <f t="shared" si="1"/>
        <v>0</v>
      </c>
      <c r="H20" s="24">
        <f>F20-G20</f>
        <v>0</v>
      </c>
    </row>
    <row r="21" spans="1:8" ht="12.75">
      <c r="A21" s="14" t="s">
        <v>80</v>
      </c>
      <c r="B21" s="14"/>
      <c r="C21" s="34"/>
      <c r="D21" s="34"/>
      <c r="E21" s="25">
        <f>SUM(E3:E20)</f>
        <v>2400</v>
      </c>
      <c r="F21" s="25">
        <f>SUM(F3:F20)</f>
        <v>425410</v>
      </c>
      <c r="G21" s="25">
        <f>SUM(G3:G20)</f>
        <v>252732</v>
      </c>
      <c r="H21" s="25">
        <f>SUM(H3:H20)</f>
        <v>172678</v>
      </c>
    </row>
    <row r="22" spans="1:7" ht="12.75">
      <c r="A22" s="4"/>
      <c r="B22" s="4"/>
      <c r="C22" s="4"/>
      <c r="D22" s="4"/>
      <c r="E22" s="17"/>
      <c r="F22" s="17"/>
      <c r="G22" s="17"/>
    </row>
    <row r="23" spans="1:8" ht="12.75">
      <c r="A23" s="3"/>
      <c r="B23" s="3"/>
      <c r="C23" s="69" t="s">
        <v>48</v>
      </c>
      <c r="D23" s="69"/>
      <c r="E23" s="69"/>
      <c r="F23" s="3"/>
      <c r="G23" s="3"/>
      <c r="H23" s="3"/>
    </row>
    <row r="24" spans="1:8" ht="12.75">
      <c r="A24" s="18" t="s">
        <v>76</v>
      </c>
      <c r="B24" s="18"/>
      <c r="C24" s="18"/>
      <c r="D24" s="19"/>
      <c r="E24" s="18" t="s">
        <v>77</v>
      </c>
      <c r="F24" s="18"/>
      <c r="G24" s="18"/>
      <c r="H24" s="3"/>
    </row>
    <row r="25" spans="1:7" ht="12.75">
      <c r="A25" t="s">
        <v>84</v>
      </c>
      <c r="C25" s="26">
        <f>F21</f>
        <v>425410</v>
      </c>
      <c r="E25" t="s">
        <v>71</v>
      </c>
      <c r="G25" s="37">
        <f>G21</f>
        <v>252732</v>
      </c>
    </row>
    <row r="26" spans="1:8" ht="12.75">
      <c r="A26" t="s">
        <v>81</v>
      </c>
      <c r="C26" s="27">
        <v>15000</v>
      </c>
      <c r="D26" s="1" t="s">
        <v>73</v>
      </c>
      <c r="E26" t="s">
        <v>134</v>
      </c>
      <c r="G26" s="38">
        <v>36300</v>
      </c>
      <c r="H26" s="1" t="s">
        <v>73</v>
      </c>
    </row>
    <row r="27" spans="1:8" ht="12.75">
      <c r="A27" t="s">
        <v>83</v>
      </c>
      <c r="C27" s="28">
        <v>0</v>
      </c>
      <c r="D27" s="1" t="s">
        <v>73</v>
      </c>
      <c r="E27" t="s">
        <v>70</v>
      </c>
      <c r="G27" s="38">
        <v>72000</v>
      </c>
      <c r="H27" s="1" t="s">
        <v>73</v>
      </c>
    </row>
    <row r="28" spans="1:8" ht="12.75">
      <c r="A28" t="s">
        <v>69</v>
      </c>
      <c r="C28" s="26">
        <f>SUM(C25:C27)</f>
        <v>440410</v>
      </c>
      <c r="E28" t="s">
        <v>135</v>
      </c>
      <c r="G28" s="38">
        <v>0</v>
      </c>
      <c r="H28" s="1" t="s">
        <v>73</v>
      </c>
    </row>
    <row r="29" spans="5:8" ht="12.75">
      <c r="E29" t="s">
        <v>72</v>
      </c>
      <c r="G29" s="38">
        <v>0</v>
      </c>
      <c r="H29" s="1" t="s">
        <v>73</v>
      </c>
    </row>
    <row r="30" spans="5:8" ht="12.75">
      <c r="E30" t="s">
        <v>82</v>
      </c>
      <c r="G30" s="39">
        <v>8500</v>
      </c>
      <c r="H30" s="1" t="s">
        <v>73</v>
      </c>
    </row>
    <row r="31" spans="5:7" ht="13.5" thickBot="1">
      <c r="E31" t="s">
        <v>69</v>
      </c>
      <c r="G31" s="40">
        <f>SUM(G25:G30)</f>
        <v>369532</v>
      </c>
    </row>
    <row r="32" spans="1:8" ht="13.5" thickBot="1">
      <c r="A32" s="3" t="s">
        <v>136</v>
      </c>
      <c r="B32" s="3"/>
      <c r="C32" s="3"/>
      <c r="D32" s="3"/>
      <c r="E32" s="3"/>
      <c r="F32" s="3"/>
      <c r="G32" s="41">
        <f>C28-G31</f>
        <v>70878</v>
      </c>
      <c r="H32" s="3"/>
    </row>
    <row r="33" spans="3:7" ht="12.75">
      <c r="C33" s="70" t="s">
        <v>91</v>
      </c>
      <c r="D33" s="70"/>
      <c r="E33" s="70"/>
      <c r="F33" s="70"/>
      <c r="G33" s="6"/>
    </row>
    <row r="34" spans="3:6" ht="12.75">
      <c r="C34" s="71" t="s">
        <v>137</v>
      </c>
      <c r="D34" s="71"/>
      <c r="E34" s="71"/>
      <c r="F34" s="71"/>
    </row>
    <row r="36" ht="12.75">
      <c r="A36" t="s">
        <v>139</v>
      </c>
    </row>
    <row r="37" spans="1:12" ht="12.75">
      <c r="A37" s="42" t="s">
        <v>94</v>
      </c>
      <c r="B37" s="43" t="s">
        <v>95</v>
      </c>
      <c r="C37" s="43" t="s">
        <v>96</v>
      </c>
      <c r="D37" s="43" t="s">
        <v>97</v>
      </c>
      <c r="E37" s="43" t="s">
        <v>98</v>
      </c>
      <c r="F37" s="43" t="s">
        <v>99</v>
      </c>
      <c r="G37" s="43" t="s">
        <v>100</v>
      </c>
      <c r="H37" s="43" t="s">
        <v>101</v>
      </c>
      <c r="I37" s="43" t="s">
        <v>102</v>
      </c>
      <c r="J37" s="43" t="s">
        <v>103</v>
      </c>
      <c r="K37" s="43" t="s">
        <v>104</v>
      </c>
      <c r="L37" s="44" t="s">
        <v>105</v>
      </c>
    </row>
    <row r="38" spans="1:12" ht="12.75">
      <c r="A38" s="4" t="s">
        <v>49</v>
      </c>
      <c r="B38" s="45">
        <f>$E3*HRSW!$B7</f>
        <v>14100</v>
      </c>
      <c r="C38" s="45">
        <f>$E3*HRSW!$B8</f>
        <v>24000</v>
      </c>
      <c r="D38" s="45">
        <f>$E3*HRSW!$B9</f>
        <v>6600</v>
      </c>
      <c r="E38" s="45">
        <f>$E3*HRSW!$B10</f>
        <v>0</v>
      </c>
      <c r="F38" s="45">
        <f>$E3*HRSW!$B11</f>
        <v>28212.000000000004</v>
      </c>
      <c r="G38" s="45">
        <f>$E3*HRSW!$B12</f>
        <v>12480</v>
      </c>
      <c r="H38" s="45">
        <f>$E3*HRSW!$B13</f>
        <v>9360</v>
      </c>
      <c r="I38" s="45">
        <f>$E3*HRSW!$B14</f>
        <v>12828</v>
      </c>
      <c r="J38" s="45">
        <f>$E3*HRSW!$B15</f>
        <v>0</v>
      </c>
      <c r="K38" s="45">
        <f>$E3*HRSW!$B16</f>
        <v>7200</v>
      </c>
      <c r="L38" s="46">
        <f>$E3*HRSW!$B17</f>
        <v>3156</v>
      </c>
    </row>
    <row r="39" spans="1:12" ht="12.75">
      <c r="A39" s="4" t="s">
        <v>50</v>
      </c>
      <c r="B39" s="24">
        <f>$E4*Durum!$B7</f>
        <v>9228</v>
      </c>
      <c r="C39" s="24">
        <f>$E4*Durum!$B8</f>
        <v>12000</v>
      </c>
      <c r="D39" s="24">
        <f>$E4*Durum!$B9</f>
        <v>3300</v>
      </c>
      <c r="E39" s="24">
        <f>$E4*Durum!$B10</f>
        <v>0</v>
      </c>
      <c r="F39" s="24">
        <f>$E4*Durum!$B11</f>
        <v>17676</v>
      </c>
      <c r="G39" s="24">
        <f>$E4*Durum!$B12</f>
        <v>6540</v>
      </c>
      <c r="H39" s="24">
        <f>$E4*Durum!$B13</f>
        <v>4734</v>
      </c>
      <c r="I39" s="24">
        <f>$E4*Durum!$B14</f>
        <v>6438</v>
      </c>
      <c r="J39" s="24">
        <f>$E4*Durum!$B15</f>
        <v>0</v>
      </c>
      <c r="K39" s="24">
        <f>$E4*Durum!$B16</f>
        <v>3600</v>
      </c>
      <c r="L39" s="47">
        <f>$E4*Durum!$B17</f>
        <v>1746</v>
      </c>
    </row>
    <row r="40" spans="1:12" ht="12.75">
      <c r="A40" s="4" t="s">
        <v>51</v>
      </c>
      <c r="B40" s="24">
        <f>$E5*Barley!$B7</f>
        <v>1900</v>
      </c>
      <c r="C40" s="24">
        <f>$E5*Barley!$B8</f>
        <v>3300</v>
      </c>
      <c r="D40" s="24">
        <f>$E5*Barley!$B9</f>
        <v>300</v>
      </c>
      <c r="E40" s="24">
        <f>$E5*Barley!$B10</f>
        <v>0</v>
      </c>
      <c r="F40" s="24">
        <f>$E5*Barley!$B11</f>
        <v>5532</v>
      </c>
      <c r="G40" s="24">
        <f>$E5*Barley!$B12</f>
        <v>1220</v>
      </c>
      <c r="H40" s="24">
        <f>$E5*Barley!$B13</f>
        <v>1860.0000000000002</v>
      </c>
      <c r="I40" s="24">
        <f>$E5*Barley!$B14</f>
        <v>2358</v>
      </c>
      <c r="J40" s="24">
        <f>$E5*Barley!$B15</f>
        <v>0</v>
      </c>
      <c r="K40" s="24">
        <f>$E5*Barley!$B16</f>
        <v>1200</v>
      </c>
      <c r="L40" s="47">
        <f>$E5*Barley!$B17</f>
        <v>486.00000000000006</v>
      </c>
    </row>
    <row r="41" spans="1:12" ht="12.75">
      <c r="A41" s="4" t="s">
        <v>25</v>
      </c>
      <c r="B41" s="24">
        <f>$E6*Corn!$B7</f>
        <v>7714</v>
      </c>
      <c r="C41" s="24">
        <f>$E6*Corn!$B8</f>
        <v>3400</v>
      </c>
      <c r="D41" s="24">
        <f>$E6*Corn!$B9</f>
        <v>0</v>
      </c>
      <c r="E41" s="24">
        <f>$E6*Corn!$B10</f>
        <v>0</v>
      </c>
      <c r="F41" s="24">
        <f>$E6*Corn!$B11</f>
        <v>6066</v>
      </c>
      <c r="G41" s="24">
        <f>$E6*Corn!$B12</f>
        <v>0</v>
      </c>
      <c r="H41" s="24">
        <f>$E6*Corn!$B13</f>
        <v>1934</v>
      </c>
      <c r="I41" s="24">
        <f>$E6*Corn!$B14</f>
        <v>2512</v>
      </c>
      <c r="J41" s="24">
        <f>$E6*Corn!$B15</f>
        <v>2360</v>
      </c>
      <c r="K41" s="24">
        <f>$E6*Corn!$B16</f>
        <v>1200</v>
      </c>
      <c r="L41" s="47">
        <f>$E6*Corn!$B17</f>
        <v>692</v>
      </c>
    </row>
    <row r="42" spans="1:12" ht="12.75">
      <c r="A42" s="4" t="s">
        <v>52</v>
      </c>
      <c r="B42" s="24">
        <f>$E7*Oil_SF!$B7</f>
        <v>5030</v>
      </c>
      <c r="C42" s="24">
        <f>$E7*Oil_SF!$B8</f>
        <v>5500</v>
      </c>
      <c r="D42" s="24">
        <f>$E7*Oil_SF!$B9</f>
        <v>0</v>
      </c>
      <c r="E42" s="24">
        <f>$E7*Oil_SF!$B10</f>
        <v>1200</v>
      </c>
      <c r="F42" s="24">
        <f>$E7*Oil_SF!$B11</f>
        <v>3502.0000000000005</v>
      </c>
      <c r="G42" s="24">
        <f>$E7*Oil_SF!$B12</f>
        <v>2820</v>
      </c>
      <c r="H42" s="24">
        <f>$E7*Oil_SF!$B13</f>
        <v>1668</v>
      </c>
      <c r="I42" s="24">
        <f>$E7*Oil_SF!$B14</f>
        <v>2292</v>
      </c>
      <c r="J42" s="24">
        <f>$E7*Oil_SF!$B15</f>
        <v>455.99999999999994</v>
      </c>
      <c r="K42" s="24">
        <f>$E7*Oil_SF!$B16</f>
        <v>2350</v>
      </c>
      <c r="L42" s="47">
        <f>$E7*Oil_SF!$B17</f>
        <v>682</v>
      </c>
    </row>
    <row r="43" spans="1:12" ht="12.75">
      <c r="A43" s="31" t="s">
        <v>93</v>
      </c>
      <c r="B43" s="24">
        <f>$E8*Conf_SF!$B$7</f>
        <v>0</v>
      </c>
      <c r="C43" s="24">
        <f>$E8*Conf_SF!$B$8</f>
        <v>0</v>
      </c>
      <c r="D43" s="24">
        <f>$E8*Conf_SF!$B$9</f>
        <v>0</v>
      </c>
      <c r="E43" s="24">
        <f>$E8*Conf_SF!$B$10</f>
        <v>0</v>
      </c>
      <c r="F43" s="24">
        <f>$E8*Conf_SF!$B$11</f>
        <v>0</v>
      </c>
      <c r="G43" s="24">
        <f>$E8*Conf_SF!$B$12</f>
        <v>0</v>
      </c>
      <c r="H43" s="24">
        <f>$E8*Conf_SF!$B$13</f>
        <v>0</v>
      </c>
      <c r="I43" s="24">
        <f>$E8*Conf_SF!$B$14</f>
        <v>0</v>
      </c>
      <c r="J43" s="24">
        <f>$E8*Conf_SF!$B$15</f>
        <v>0</v>
      </c>
      <c r="K43" s="24">
        <f>$E8*Conf_SF!$B$16</f>
        <v>0</v>
      </c>
      <c r="L43" s="47">
        <f>$E8*Conf_SF!$B$17</f>
        <v>0</v>
      </c>
    </row>
    <row r="44" spans="1:12" ht="12.75">
      <c r="A44" s="4" t="s">
        <v>53</v>
      </c>
      <c r="B44" s="24">
        <f>$E9*Canola!$B$7</f>
        <v>0</v>
      </c>
      <c r="C44" s="24">
        <f>$E9*Canola!$B$8</f>
        <v>0</v>
      </c>
      <c r="D44" s="24">
        <f>$E9*Canola!$B$9</f>
        <v>0</v>
      </c>
      <c r="E44" s="24">
        <f>$E9*Canola!$B$10</f>
        <v>0</v>
      </c>
      <c r="F44" s="24">
        <f>$E9*Canola!$B$11</f>
        <v>0</v>
      </c>
      <c r="G44" s="24">
        <f>$E9*Canola!$B$12</f>
        <v>0</v>
      </c>
      <c r="H44" s="24">
        <f>$E9*Canola!$B$13</f>
        <v>0</v>
      </c>
      <c r="I44" s="24">
        <f>$E9*Canola!$B$14</f>
        <v>0</v>
      </c>
      <c r="J44" s="24">
        <f>$E9*Canola!$B$15</f>
        <v>0</v>
      </c>
      <c r="K44" s="24">
        <f>$E9*Canola!$B$16</f>
        <v>0</v>
      </c>
      <c r="L44" s="47">
        <f>$E9*Canola!$B$17</f>
        <v>0</v>
      </c>
    </row>
    <row r="45" spans="1:12" ht="12.75">
      <c r="A45" s="4" t="s">
        <v>54</v>
      </c>
      <c r="B45" s="24">
        <f>$E10*Flax!$B$7</f>
        <v>0</v>
      </c>
      <c r="C45" s="24">
        <f>$E10*Flax!$B$8</f>
        <v>0</v>
      </c>
      <c r="D45" s="24">
        <f>$E10*Flax!$B$9</f>
        <v>0</v>
      </c>
      <c r="E45" s="24">
        <f>$E10*Flax!$B$10</f>
        <v>0</v>
      </c>
      <c r="F45" s="24">
        <f>$E10*Flax!$B$11</f>
        <v>0</v>
      </c>
      <c r="G45" s="24">
        <f>$E10*Flax!$B$12</f>
        <v>0</v>
      </c>
      <c r="H45" s="24">
        <f>$E10*Flax!$B$13</f>
        <v>0</v>
      </c>
      <c r="I45" s="24">
        <f>$E10*Flax!$B$14</f>
        <v>0</v>
      </c>
      <c r="J45" s="24">
        <f>$E10*Flax!$B$15</f>
        <v>0</v>
      </c>
      <c r="K45" s="24">
        <f>$E10*Flax!$B$16</f>
        <v>0</v>
      </c>
      <c r="L45" s="47">
        <f>$E10*Flax!$B$17</f>
        <v>0</v>
      </c>
    </row>
    <row r="46" spans="1:12" ht="12.75">
      <c r="A46" s="4" t="s">
        <v>57</v>
      </c>
      <c r="B46" s="24">
        <f>$E11*Peas!$B$7</f>
        <v>0</v>
      </c>
      <c r="C46" s="24">
        <f>$E11*Peas!$B$8</f>
        <v>0</v>
      </c>
      <c r="D46" s="24">
        <f>$E11*Peas!$B$9</f>
        <v>0</v>
      </c>
      <c r="E46" s="24">
        <f>$E11*Peas!$B$10</f>
        <v>0</v>
      </c>
      <c r="F46" s="24">
        <f>$E11*Peas!$B$11</f>
        <v>0</v>
      </c>
      <c r="G46" s="24">
        <f>$E11*Peas!$B$12</f>
        <v>0</v>
      </c>
      <c r="H46" s="24">
        <f>$E11*Peas!$B$13</f>
        <v>0</v>
      </c>
      <c r="I46" s="24">
        <f>$E11*Peas!$B$14</f>
        <v>0</v>
      </c>
      <c r="J46" s="24">
        <f>$E11*Peas!$B$15</f>
        <v>0</v>
      </c>
      <c r="K46" s="24">
        <f>$E11*Peas!$B$16</f>
        <v>0</v>
      </c>
      <c r="L46" s="47">
        <f>$E11*Peas!$B$17</f>
        <v>0</v>
      </c>
    </row>
    <row r="47" spans="1:12" ht="12.75">
      <c r="A47" s="4" t="s">
        <v>58</v>
      </c>
      <c r="B47" s="24">
        <f>$E12*Oats!$B$7</f>
        <v>0</v>
      </c>
      <c r="C47" s="24">
        <f>$E12*Oats!$B$8</f>
        <v>0</v>
      </c>
      <c r="D47" s="24">
        <f>$E12*Oats!$B$9</f>
        <v>0</v>
      </c>
      <c r="E47" s="24">
        <f>$E12*Oats!$B$10</f>
        <v>0</v>
      </c>
      <c r="F47" s="24">
        <f>$E12*Oats!$B$11</f>
        <v>0</v>
      </c>
      <c r="G47" s="24">
        <f>$E12*Oats!$B$12</f>
        <v>0</v>
      </c>
      <c r="H47" s="24">
        <f>$E12*Oats!$B$13</f>
        <v>0</v>
      </c>
      <c r="I47" s="24">
        <f>$E12*Oats!$B$14</f>
        <v>0</v>
      </c>
      <c r="J47" s="24">
        <f>$E12*Oats!$B$15</f>
        <v>0</v>
      </c>
      <c r="K47" s="24">
        <f>$E12*Oats!$B$16</f>
        <v>0</v>
      </c>
      <c r="L47" s="47">
        <f>$E12*Oats!$B$17</f>
        <v>0</v>
      </c>
    </row>
    <row r="48" spans="1:12" ht="12.75">
      <c r="A48" s="4" t="s">
        <v>59</v>
      </c>
      <c r="B48" s="24">
        <f>$E13*Lentil!$B$7</f>
        <v>0</v>
      </c>
      <c r="C48" s="24">
        <f>$E13*Lentil!$B$8</f>
        <v>0</v>
      </c>
      <c r="D48" s="24">
        <f>$E13*Lentil!$B$9</f>
        <v>0</v>
      </c>
      <c r="E48" s="24">
        <f>$E13*Lentil!$B$10</f>
        <v>0</v>
      </c>
      <c r="F48" s="24">
        <f>$E13*Lentil!$B$11</f>
        <v>0</v>
      </c>
      <c r="G48" s="24">
        <f>$E13*Lentil!$B$12</f>
        <v>0</v>
      </c>
      <c r="H48" s="24">
        <f>$E13*Lentil!$B$13</f>
        <v>0</v>
      </c>
      <c r="I48" s="24">
        <f>$E13*Lentil!$B$14</f>
        <v>0</v>
      </c>
      <c r="J48" s="24">
        <f>$E13*Lentil!$B$15</f>
        <v>0</v>
      </c>
      <c r="K48" s="24">
        <f>$E13*Lentil!$B$16</f>
        <v>0</v>
      </c>
      <c r="L48" s="47">
        <f>$E13*Lentil!$B$17</f>
        <v>0</v>
      </c>
    </row>
    <row r="49" spans="1:12" ht="12.75">
      <c r="A49" s="4" t="s">
        <v>55</v>
      </c>
      <c r="B49" s="24">
        <f>$E14*Mustard!$B$7</f>
        <v>0</v>
      </c>
      <c r="C49" s="24">
        <f>$E14*Mustard!$B$8</f>
        <v>0</v>
      </c>
      <c r="D49" s="24">
        <f>$E14*Mustard!$B$9</f>
        <v>0</v>
      </c>
      <c r="E49" s="24">
        <f>$E14*Mustard!$B$10</f>
        <v>0</v>
      </c>
      <c r="F49" s="24">
        <f>$E14*Mustard!$B$11</f>
        <v>0</v>
      </c>
      <c r="G49" s="24">
        <f>$E14*Mustard!$B$12</f>
        <v>0</v>
      </c>
      <c r="H49" s="24">
        <f>$E14*Mustard!$B$13</f>
        <v>0</v>
      </c>
      <c r="I49" s="24">
        <f>$E14*Mustard!$B$14</f>
        <v>0</v>
      </c>
      <c r="J49" s="24">
        <f>$E14*Mustard!$B$15</f>
        <v>0</v>
      </c>
      <c r="K49" s="24">
        <f>$E14*Mustard!$B$16</f>
        <v>0</v>
      </c>
      <c r="L49" s="47">
        <f>$E14*Mustard!$B$17</f>
        <v>0</v>
      </c>
    </row>
    <row r="50" spans="1:12" ht="12.75">
      <c r="A50" s="31" t="s">
        <v>90</v>
      </c>
      <c r="B50" s="48">
        <f>$E15*Saffl!$B$7</f>
        <v>0</v>
      </c>
      <c r="C50" s="24">
        <f>$E15*Saffl!$B$8</f>
        <v>0</v>
      </c>
      <c r="D50" s="24">
        <f>$E15*Saffl!$B$9</f>
        <v>0</v>
      </c>
      <c r="E50" s="24">
        <f>$E15*Saffl!$B$10</f>
        <v>0</v>
      </c>
      <c r="F50" s="24">
        <f>$E15*Saffl!$B$11</f>
        <v>0</v>
      </c>
      <c r="G50" s="24">
        <f>$E15*Saffl!$B$12</f>
        <v>0</v>
      </c>
      <c r="H50" s="24">
        <f>$E15*Saffl!$B$13</f>
        <v>0</v>
      </c>
      <c r="I50" s="24">
        <f>$E15*Saffl!$B$14</f>
        <v>0</v>
      </c>
      <c r="J50" s="24">
        <f>$E15*Saffl!$B$15</f>
        <v>0</v>
      </c>
      <c r="K50" s="24">
        <f>$E15*Saffl!$B$16</f>
        <v>0</v>
      </c>
      <c r="L50" s="47">
        <f>$E15*Saffl!$B$17</f>
        <v>0</v>
      </c>
    </row>
    <row r="51" spans="1:12" ht="12.75">
      <c r="A51" s="4" t="s">
        <v>56</v>
      </c>
      <c r="B51" s="48">
        <f>$E16*Buckwht!$B$7</f>
        <v>0</v>
      </c>
      <c r="C51" s="48">
        <f>$E16*Buckwht!$B$8</f>
        <v>0</v>
      </c>
      <c r="D51" s="48">
        <f>$E16*Buckwht!$B$9</f>
        <v>0</v>
      </c>
      <c r="E51" s="48">
        <f>$E16*Buckwht!$B$10</f>
        <v>0</v>
      </c>
      <c r="F51" s="48">
        <f>$E16*Buckwht!$B$11</f>
        <v>0</v>
      </c>
      <c r="G51" s="48">
        <f>$E16*Buckwht!$B$12</f>
        <v>0</v>
      </c>
      <c r="H51" s="48">
        <f>$E16*Buckwht!$B$13</f>
        <v>0</v>
      </c>
      <c r="I51" s="48">
        <f>$E16*Buckwht!$B$14</f>
        <v>0</v>
      </c>
      <c r="J51" s="48">
        <f>$E16*Buckwht!$B$15</f>
        <v>0</v>
      </c>
      <c r="K51" s="48">
        <f>$E16*Buckwht!$B$16</f>
        <v>0</v>
      </c>
      <c r="L51" s="49">
        <f>$E16*Buckwht!$B$17</f>
        <v>0</v>
      </c>
    </row>
    <row r="52" spans="1:12" ht="12.75">
      <c r="A52" s="4" t="s">
        <v>60</v>
      </c>
      <c r="B52" s="48">
        <f>$E17*Millet!$B$7</f>
        <v>0</v>
      </c>
      <c r="C52" s="48">
        <f>$E17*Millet!$B$8</f>
        <v>0</v>
      </c>
      <c r="D52" s="48">
        <f>$E17*Millet!$B$9</f>
        <v>0</v>
      </c>
      <c r="E52" s="48">
        <f>$E17*Millet!$B$10</f>
        <v>0</v>
      </c>
      <c r="F52" s="48">
        <f>$E17*Millet!$B$11</f>
        <v>0</v>
      </c>
      <c r="G52" s="48">
        <f>$E17*Millet!$B$12</f>
        <v>0</v>
      </c>
      <c r="H52" s="48">
        <f>$E17*Millet!$B$13</f>
        <v>0</v>
      </c>
      <c r="I52" s="48">
        <f>$E17*Millet!$B$14</f>
        <v>0</v>
      </c>
      <c r="J52" s="48">
        <f>$E17*Millet!$B$15</f>
        <v>0</v>
      </c>
      <c r="K52" s="48">
        <f>$E17*Millet!$B$16</f>
        <v>0</v>
      </c>
      <c r="L52" s="49">
        <f>$E17*Millet!$B$17</f>
        <v>0</v>
      </c>
    </row>
    <row r="53" spans="1:12" ht="12.75">
      <c r="A53" s="4" t="s">
        <v>61</v>
      </c>
      <c r="B53" s="48">
        <f>$E18*HRWW!$B$7</f>
        <v>0</v>
      </c>
      <c r="C53" s="48">
        <f>$E18*HRWW!$B$8</f>
        <v>0</v>
      </c>
      <c r="D53" s="48">
        <f>$E18*HRWW!$B$9</f>
        <v>0</v>
      </c>
      <c r="E53" s="48">
        <f>$E18*HRWW!$B$10</f>
        <v>0</v>
      </c>
      <c r="F53" s="48">
        <f>$E18*HRWW!$B$11</f>
        <v>0</v>
      </c>
      <c r="G53" s="48">
        <f>$E18*HRWW!$B$12</f>
        <v>0</v>
      </c>
      <c r="H53" s="48">
        <f>$E18*HRWW!$B$13</f>
        <v>0</v>
      </c>
      <c r="I53" s="48">
        <f>$E18*HRWW!$B$14</f>
        <v>0</v>
      </c>
      <c r="J53" s="48">
        <f>$E18*HRWW!$B$15</f>
        <v>0</v>
      </c>
      <c r="K53" s="48">
        <f>$E18*HRWW!$B$16</f>
        <v>0</v>
      </c>
      <c r="L53" s="49">
        <f>$E18*HRWW!$B$17</f>
        <v>0</v>
      </c>
    </row>
    <row r="54" spans="1:12" ht="12.75">
      <c r="A54" s="4" t="s">
        <v>62</v>
      </c>
      <c r="B54" s="48">
        <f>$E19*Rye!$B$7</f>
        <v>0</v>
      </c>
      <c r="C54" s="48">
        <f>$E19*Rye!$B$8</f>
        <v>0</v>
      </c>
      <c r="D54" s="48">
        <f>$E19*Rye!$B$9</f>
        <v>0</v>
      </c>
      <c r="E54" s="48">
        <f>$E19*Rye!$B$10</f>
        <v>0</v>
      </c>
      <c r="F54" s="48">
        <f>$E19*Rye!$B$11</f>
        <v>0</v>
      </c>
      <c r="G54" s="48">
        <f>$E19*Rye!$B$12</f>
        <v>0</v>
      </c>
      <c r="H54" s="48">
        <f>$E19*Rye!$B$13</f>
        <v>0</v>
      </c>
      <c r="I54" s="48">
        <f>$E19*Rye!$B$14</f>
        <v>0</v>
      </c>
      <c r="J54" s="48">
        <f>$E19*Rye!$B$15</f>
        <v>0</v>
      </c>
      <c r="K54" s="48">
        <f>$E19*Rye!$B$16</f>
        <v>0</v>
      </c>
      <c r="L54" s="49">
        <f>$E19*Rye!$B$17</f>
        <v>0</v>
      </c>
    </row>
    <row r="55" spans="1:12" ht="12.75">
      <c r="A55" s="31" t="s">
        <v>87</v>
      </c>
      <c r="B55" s="48">
        <f>$E20*Chickpea!$B$7</f>
        <v>0</v>
      </c>
      <c r="C55" s="48">
        <f>$E20*Chickpea!$B$8</f>
        <v>0</v>
      </c>
      <c r="D55" s="48">
        <f>$E20*Chickpea!$B$9</f>
        <v>0</v>
      </c>
      <c r="E55" s="48">
        <f>$E20*Chickpea!$B$10</f>
        <v>0</v>
      </c>
      <c r="F55" s="48">
        <f>$E20*Chickpea!$B$11</f>
        <v>0</v>
      </c>
      <c r="G55" s="48">
        <f>$E20*Chickpea!$B$12</f>
        <v>0</v>
      </c>
      <c r="H55" s="48">
        <f>$E20*Chickpea!$B$13</f>
        <v>0</v>
      </c>
      <c r="I55" s="48">
        <f>$E20*Chickpea!$B$14</f>
        <v>0</v>
      </c>
      <c r="J55" s="48">
        <f>$E20*Chickpea!$B$15</f>
        <v>0</v>
      </c>
      <c r="K55" s="48">
        <f>$E20*Chickpea!$B$16</f>
        <v>0</v>
      </c>
      <c r="L55" s="49">
        <f>$E20*Chickpea!$B$17</f>
        <v>0</v>
      </c>
    </row>
    <row r="56" spans="1:12" ht="12.75">
      <c r="A56" s="50" t="s">
        <v>80</v>
      </c>
      <c r="B56" s="25">
        <f>SUM(B38:B55)</f>
        <v>37972</v>
      </c>
      <c r="C56" s="25">
        <f aca="true" t="shared" si="4" ref="C56:L56">SUM(C38:C55)</f>
        <v>48200</v>
      </c>
      <c r="D56" s="25">
        <f t="shared" si="4"/>
        <v>10200</v>
      </c>
      <c r="E56" s="25">
        <f t="shared" si="4"/>
        <v>1200</v>
      </c>
      <c r="F56" s="25">
        <f t="shared" si="4"/>
        <v>60988</v>
      </c>
      <c r="G56" s="25">
        <f t="shared" si="4"/>
        <v>23060</v>
      </c>
      <c r="H56" s="25">
        <f t="shared" si="4"/>
        <v>19556</v>
      </c>
      <c r="I56" s="25">
        <f t="shared" si="4"/>
        <v>26428</v>
      </c>
      <c r="J56" s="25">
        <f t="shared" si="4"/>
        <v>2816</v>
      </c>
      <c r="K56" s="25">
        <f t="shared" si="4"/>
        <v>15550</v>
      </c>
      <c r="L56" s="51">
        <f t="shared" si="4"/>
        <v>6762</v>
      </c>
    </row>
    <row r="57" spans="1:12" ht="12.75">
      <c r="A57" s="50" t="s">
        <v>106</v>
      </c>
      <c r="B57" s="25"/>
      <c r="C57" s="51"/>
      <c r="D57" s="52">
        <f>SUM(B56:L56)</f>
        <v>252732</v>
      </c>
      <c r="E57" s="26"/>
      <c r="F57" s="26"/>
      <c r="G57" s="26"/>
      <c r="H57" s="26"/>
      <c r="I57" s="26"/>
      <c r="J57" s="26"/>
      <c r="K57" s="26"/>
      <c r="L57" s="26"/>
    </row>
  </sheetData>
  <sheetProtection sheet="1" objects="1" scenarios="1"/>
  <mergeCells count="3">
    <mergeCell ref="C23:E23"/>
    <mergeCell ref="C33:F33"/>
    <mergeCell ref="C34:F34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89</v>
      </c>
      <c r="B1" s="29" t="s">
        <v>0</v>
      </c>
      <c r="C1" s="74" t="s">
        <v>30</v>
      </c>
      <c r="D1" s="74"/>
      <c r="E1" s="74"/>
      <c r="F1" s="74"/>
      <c r="G1" s="74"/>
    </row>
    <row r="2" spans="1:7" ht="12.75">
      <c r="A2" t="s">
        <v>28</v>
      </c>
      <c r="B2" s="9">
        <v>1100</v>
      </c>
      <c r="C2" s="72"/>
      <c r="D2" s="72"/>
      <c r="E2" s="72"/>
      <c r="F2" s="72"/>
      <c r="G2" s="72"/>
    </row>
    <row r="3" spans="1:7" ht="12.75">
      <c r="A3" t="s">
        <v>85</v>
      </c>
      <c r="B3" s="33">
        <v>0.29</v>
      </c>
      <c r="C3" s="72"/>
      <c r="D3" s="72"/>
      <c r="E3" s="72"/>
      <c r="F3" s="72"/>
      <c r="G3" s="72"/>
    </row>
    <row r="4" spans="1:7" ht="12.75">
      <c r="A4" t="s">
        <v>27</v>
      </c>
      <c r="B4" s="2">
        <f>B2*B3</f>
        <v>319</v>
      </c>
      <c r="C4" s="72"/>
      <c r="D4" s="72"/>
      <c r="E4" s="72"/>
      <c r="F4" s="72"/>
      <c r="G4" s="72"/>
    </row>
    <row r="5" spans="3:7" ht="12.75">
      <c r="C5" s="72"/>
      <c r="D5" s="72"/>
      <c r="E5" s="72"/>
      <c r="F5" s="72"/>
      <c r="G5" s="72"/>
    </row>
    <row r="6" spans="1:7" ht="12.75">
      <c r="A6" t="s">
        <v>1</v>
      </c>
      <c r="C6" s="72"/>
      <c r="D6" s="72"/>
      <c r="E6" s="72"/>
      <c r="F6" s="72"/>
      <c r="G6" s="72"/>
    </row>
    <row r="7" spans="1:7" ht="12.75">
      <c r="A7" s="1" t="s">
        <v>8</v>
      </c>
      <c r="B7" s="11">
        <v>78</v>
      </c>
      <c r="C7" s="72"/>
      <c r="D7" s="72"/>
      <c r="E7" s="72"/>
      <c r="F7" s="72"/>
      <c r="G7" s="72"/>
    </row>
    <row r="8" spans="1:7" ht="12.75">
      <c r="A8" s="1" t="s">
        <v>9</v>
      </c>
      <c r="B8" s="11">
        <v>28.8</v>
      </c>
      <c r="C8" s="72"/>
      <c r="D8" s="72"/>
      <c r="E8" s="72"/>
      <c r="F8" s="72"/>
      <c r="G8" s="72"/>
    </row>
    <row r="9" spans="1:7" ht="12.75">
      <c r="A9" s="1" t="s">
        <v>24</v>
      </c>
      <c r="B9" s="11">
        <v>65</v>
      </c>
      <c r="C9" s="72"/>
      <c r="D9" s="72"/>
      <c r="E9" s="72"/>
      <c r="F9" s="72"/>
      <c r="G9" s="72"/>
    </row>
    <row r="10" spans="1:7" ht="12.75">
      <c r="A10" s="1" t="s">
        <v>10</v>
      </c>
      <c r="B10" s="11">
        <v>0</v>
      </c>
      <c r="C10" s="72"/>
      <c r="D10" s="72"/>
      <c r="E10" s="72"/>
      <c r="F10" s="72"/>
      <c r="G10" s="72"/>
    </row>
    <row r="11" spans="1:7" ht="12.75">
      <c r="A11" s="1" t="s">
        <v>12</v>
      </c>
      <c r="B11" s="11">
        <v>5.95</v>
      </c>
      <c r="C11" s="72"/>
      <c r="D11" s="72"/>
      <c r="E11" s="72"/>
      <c r="F11" s="72"/>
      <c r="G11" s="72"/>
    </row>
    <row r="12" spans="1:7" ht="12.75">
      <c r="A12" s="1" t="s">
        <v>11</v>
      </c>
      <c r="B12" s="11">
        <v>10.2</v>
      </c>
      <c r="C12" s="72"/>
      <c r="D12" s="72"/>
      <c r="E12" s="72"/>
      <c r="F12" s="72"/>
      <c r="G12" s="72"/>
    </row>
    <row r="13" spans="1:7" ht="12.75">
      <c r="A13" s="1" t="s">
        <v>13</v>
      </c>
      <c r="B13" s="11">
        <v>9.96</v>
      </c>
      <c r="C13" s="72"/>
      <c r="D13" s="72"/>
      <c r="E13" s="72"/>
      <c r="F13" s="72"/>
      <c r="G13" s="72"/>
    </row>
    <row r="14" spans="1:7" ht="12.75">
      <c r="A14" s="1" t="s">
        <v>14</v>
      </c>
      <c r="B14" s="11">
        <v>14.23</v>
      </c>
      <c r="C14" s="72"/>
      <c r="D14" s="72"/>
      <c r="E14" s="72"/>
      <c r="F14" s="72"/>
      <c r="G14" s="72"/>
    </row>
    <row r="15" spans="1:7" ht="12.75">
      <c r="A15" s="1" t="s">
        <v>15</v>
      </c>
      <c r="B15" s="11">
        <v>0</v>
      </c>
      <c r="C15" s="72"/>
      <c r="D15" s="72"/>
      <c r="E15" s="72"/>
      <c r="F15" s="72"/>
      <c r="G15" s="72"/>
    </row>
    <row r="16" spans="1:7" ht="12.75">
      <c r="A16" s="1" t="s">
        <v>16</v>
      </c>
      <c r="B16" s="11">
        <v>7</v>
      </c>
      <c r="C16" s="72"/>
      <c r="D16" s="72"/>
      <c r="E16" s="72"/>
      <c r="F16" s="72"/>
      <c r="G16" s="72"/>
    </row>
    <row r="17" spans="1:7" ht="12.75">
      <c r="A17" s="1" t="s">
        <v>17</v>
      </c>
      <c r="B17" s="12">
        <v>6.03</v>
      </c>
      <c r="C17" s="72"/>
      <c r="D17" s="72"/>
      <c r="E17" s="72"/>
      <c r="F17" s="72"/>
      <c r="G17" s="72"/>
    </row>
    <row r="18" spans="1:7" ht="12.75">
      <c r="A18" t="s">
        <v>2</v>
      </c>
      <c r="B18" s="2">
        <f>SUM(B7:B17)</f>
        <v>225.17</v>
      </c>
      <c r="C18" s="72"/>
      <c r="D18" s="72"/>
      <c r="E18" s="72"/>
      <c r="F18" s="72"/>
      <c r="G18" s="72"/>
    </row>
    <row r="19" spans="2:7" ht="12.75">
      <c r="B19" s="2"/>
      <c r="C19" s="72"/>
      <c r="D19" s="72"/>
      <c r="E19" s="72"/>
      <c r="F19" s="72"/>
      <c r="G19" s="72"/>
    </row>
    <row r="20" spans="1:7" ht="12.75">
      <c r="A20" t="s">
        <v>3</v>
      </c>
      <c r="B20" s="2"/>
      <c r="C20" s="72"/>
      <c r="D20" s="72"/>
      <c r="E20" s="72"/>
      <c r="F20" s="72"/>
      <c r="G20" s="72"/>
    </row>
    <row r="21" spans="1:7" ht="12.75">
      <c r="A21" s="1" t="s">
        <v>18</v>
      </c>
      <c r="B21" s="7">
        <v>4.94</v>
      </c>
      <c r="C21" s="72"/>
      <c r="D21" s="72"/>
      <c r="E21" s="72"/>
      <c r="F21" s="72"/>
      <c r="G21" s="72"/>
    </row>
    <row r="22" spans="1:7" ht="12.75">
      <c r="A22" s="1" t="s">
        <v>19</v>
      </c>
      <c r="B22" s="7">
        <v>16.61</v>
      </c>
      <c r="C22" s="72"/>
      <c r="D22" s="72"/>
      <c r="E22" s="72"/>
      <c r="F22" s="72"/>
      <c r="G22" s="72"/>
    </row>
    <row r="23" spans="1:7" ht="12.75">
      <c r="A23" s="1" t="s">
        <v>20</v>
      </c>
      <c r="B23" s="7">
        <v>9.25</v>
      </c>
      <c r="C23" s="72"/>
      <c r="D23" s="72"/>
      <c r="E23" s="72"/>
      <c r="F23" s="72"/>
      <c r="G23" s="72"/>
    </row>
    <row r="24" spans="1:7" ht="12.75">
      <c r="A24" s="1" t="s">
        <v>21</v>
      </c>
      <c r="B24" s="8">
        <v>30</v>
      </c>
      <c r="C24" s="72"/>
      <c r="D24" s="72"/>
      <c r="E24" s="72"/>
      <c r="F24" s="72"/>
      <c r="G24" s="72"/>
    </row>
    <row r="25" spans="1:7" ht="12.75">
      <c r="A25" t="s">
        <v>4</v>
      </c>
      <c r="B25" s="2">
        <f>SUM(B21:B24)</f>
        <v>60.8</v>
      </c>
      <c r="C25" s="72"/>
      <c r="D25" s="72"/>
      <c r="E25" s="72"/>
      <c r="F25" s="72"/>
      <c r="G25" s="72"/>
    </row>
    <row r="26" spans="2:7" ht="12.75">
      <c r="B26" s="2"/>
      <c r="C26" s="72"/>
      <c r="D26" s="72"/>
      <c r="E26" s="72"/>
      <c r="F26" s="72"/>
      <c r="G26" s="72"/>
    </row>
    <row r="27" spans="1:7" ht="12.75">
      <c r="A27" t="s">
        <v>5</v>
      </c>
      <c r="B27" s="2">
        <f>B18+B25</f>
        <v>285.96999999999997</v>
      </c>
      <c r="C27" s="72"/>
      <c r="D27" s="72"/>
      <c r="E27" s="72"/>
      <c r="F27" s="72"/>
      <c r="G27" s="72"/>
    </row>
    <row r="28" spans="2:7" ht="12.75">
      <c r="B28" s="2"/>
      <c r="C28" s="72"/>
      <c r="D28" s="72"/>
      <c r="E28" s="72"/>
      <c r="F28" s="72"/>
      <c r="G28" s="72"/>
    </row>
    <row r="29" spans="1:7" ht="12.75">
      <c r="A29" t="s">
        <v>32</v>
      </c>
      <c r="B29" s="2">
        <f>B4-B27</f>
        <v>33.03000000000003</v>
      </c>
      <c r="C29" s="72"/>
      <c r="D29" s="72"/>
      <c r="E29" s="72"/>
      <c r="F29" s="72"/>
      <c r="G29" s="72"/>
    </row>
    <row r="30" spans="2:7" ht="12.75">
      <c r="B30" s="2"/>
      <c r="C30" s="72"/>
      <c r="D30" s="72"/>
      <c r="E30" s="72"/>
      <c r="F30" s="72"/>
      <c r="G30" s="72"/>
    </row>
    <row r="31" spans="1:7" ht="12.75">
      <c r="A31" t="s">
        <v>6</v>
      </c>
      <c r="B31" s="30" t="s">
        <v>36</v>
      </c>
      <c r="C31" s="72"/>
      <c r="D31" s="72"/>
      <c r="E31" s="72"/>
      <c r="F31" s="72"/>
      <c r="G31" s="72"/>
    </row>
    <row r="32" spans="1:7" ht="12.75">
      <c r="A32" s="1" t="s">
        <v>22</v>
      </c>
      <c r="B32" s="13">
        <f>B18/B2</f>
        <v>0.2047</v>
      </c>
      <c r="C32" s="72"/>
      <c r="D32" s="72"/>
      <c r="E32" s="72"/>
      <c r="F32" s="72"/>
      <c r="G32" s="72"/>
    </row>
    <row r="33" spans="1:7" ht="12.75">
      <c r="A33" t="s">
        <v>23</v>
      </c>
      <c r="B33" s="13">
        <f>B25/B2</f>
        <v>0.05527272727272727</v>
      </c>
      <c r="C33" s="72"/>
      <c r="D33" s="72"/>
      <c r="E33" s="72"/>
      <c r="F33" s="72"/>
      <c r="G33" s="72"/>
    </row>
    <row r="34" spans="1:7" ht="12.75">
      <c r="A34" t="s">
        <v>26</v>
      </c>
      <c r="B34" s="13">
        <f>B27/B2</f>
        <v>0.25997272727272724</v>
      </c>
      <c r="C34" s="72"/>
      <c r="D34" s="72"/>
      <c r="E34" s="72"/>
      <c r="F34" s="72"/>
      <c r="G34" s="72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31</v>
      </c>
      <c r="B1" s="29" t="s">
        <v>0</v>
      </c>
      <c r="C1" s="73" t="s">
        <v>30</v>
      </c>
      <c r="D1" s="73"/>
      <c r="E1" s="73"/>
      <c r="F1" s="73"/>
      <c r="G1" s="73"/>
    </row>
    <row r="2" spans="1:7" ht="12.75">
      <c r="A2" t="s">
        <v>28</v>
      </c>
      <c r="B2" s="9">
        <v>26</v>
      </c>
      <c r="C2" s="72"/>
      <c r="D2" s="72"/>
      <c r="E2" s="72"/>
      <c r="F2" s="72"/>
      <c r="G2" s="72"/>
    </row>
    <row r="3" spans="1:7" ht="12.75">
      <c r="A3" t="s">
        <v>85</v>
      </c>
      <c r="B3" s="10">
        <v>5.85</v>
      </c>
      <c r="C3" s="72"/>
      <c r="D3" s="72"/>
      <c r="E3" s="72"/>
      <c r="F3" s="72"/>
      <c r="G3" s="72"/>
    </row>
    <row r="4" spans="1:7" ht="12.75">
      <c r="A4" t="s">
        <v>27</v>
      </c>
      <c r="B4">
        <f>B2*B3</f>
        <v>152.1</v>
      </c>
      <c r="C4" s="72"/>
      <c r="D4" s="72"/>
      <c r="E4" s="72"/>
      <c r="F4" s="72"/>
      <c r="G4" s="72"/>
    </row>
    <row r="5" spans="3:7" ht="12.75">
      <c r="C5" s="72"/>
      <c r="D5" s="72"/>
      <c r="E5" s="72"/>
      <c r="F5" s="72"/>
      <c r="G5" s="72"/>
    </row>
    <row r="6" spans="1:7" ht="12.75">
      <c r="A6" t="s">
        <v>1</v>
      </c>
      <c r="C6" s="72"/>
      <c r="D6" s="72"/>
      <c r="E6" s="72"/>
      <c r="F6" s="72"/>
      <c r="G6" s="72"/>
    </row>
    <row r="7" spans="1:7" ht="12.75">
      <c r="A7" s="1" t="s">
        <v>8</v>
      </c>
      <c r="B7" s="11">
        <v>11.75</v>
      </c>
      <c r="C7" s="72"/>
      <c r="D7" s="72"/>
      <c r="E7" s="72"/>
      <c r="F7" s="72"/>
      <c r="G7" s="72"/>
    </row>
    <row r="8" spans="1:7" ht="12.75">
      <c r="A8" s="1" t="s">
        <v>9</v>
      </c>
      <c r="B8" s="11">
        <v>20</v>
      </c>
      <c r="C8" s="72"/>
      <c r="D8" s="72"/>
      <c r="E8" s="72"/>
      <c r="F8" s="72"/>
      <c r="G8" s="72"/>
    </row>
    <row r="9" spans="1:7" ht="12.75">
      <c r="A9" s="1" t="s">
        <v>24</v>
      </c>
      <c r="B9" s="11">
        <v>5.5</v>
      </c>
      <c r="C9" s="72"/>
      <c r="D9" s="72"/>
      <c r="E9" s="72"/>
      <c r="F9" s="72"/>
      <c r="G9" s="72"/>
    </row>
    <row r="10" spans="1:7" ht="12.75">
      <c r="A10" s="1" t="s">
        <v>10</v>
      </c>
      <c r="B10" s="11">
        <v>0</v>
      </c>
      <c r="C10" s="72"/>
      <c r="D10" s="72"/>
      <c r="E10" s="72"/>
      <c r="F10" s="72"/>
      <c r="G10" s="72"/>
    </row>
    <row r="11" spans="1:7" ht="12.75">
      <c r="A11" s="1" t="s">
        <v>12</v>
      </c>
      <c r="B11" s="11">
        <v>23.51</v>
      </c>
      <c r="C11" s="72"/>
      <c r="D11" s="72"/>
      <c r="E11" s="72"/>
      <c r="F11" s="72"/>
      <c r="G11" s="72"/>
    </row>
    <row r="12" spans="1:7" ht="12.75">
      <c r="A12" s="1" t="s">
        <v>11</v>
      </c>
      <c r="B12" s="11">
        <v>10.4</v>
      </c>
      <c r="C12" s="72"/>
      <c r="D12" s="72"/>
      <c r="E12" s="72"/>
      <c r="F12" s="72"/>
      <c r="G12" s="72"/>
    </row>
    <row r="13" spans="1:7" ht="12.75">
      <c r="A13" s="1" t="s">
        <v>13</v>
      </c>
      <c r="B13" s="11">
        <v>7.8</v>
      </c>
      <c r="C13" s="72"/>
      <c r="D13" s="72"/>
      <c r="E13" s="72"/>
      <c r="F13" s="72"/>
      <c r="G13" s="72"/>
    </row>
    <row r="14" spans="1:7" ht="12.75">
      <c r="A14" s="1" t="s">
        <v>14</v>
      </c>
      <c r="B14" s="11">
        <v>10.69</v>
      </c>
      <c r="C14" s="72"/>
      <c r="D14" s="72"/>
      <c r="E14" s="72"/>
      <c r="F14" s="72"/>
      <c r="G14" s="72"/>
    </row>
    <row r="15" spans="1:7" ht="12.75">
      <c r="A15" s="1" t="s">
        <v>15</v>
      </c>
      <c r="B15" s="11">
        <v>0</v>
      </c>
      <c r="C15" s="72"/>
      <c r="D15" s="72"/>
      <c r="E15" s="72"/>
      <c r="F15" s="72"/>
      <c r="G15" s="72"/>
    </row>
    <row r="16" spans="1:7" ht="12.75">
      <c r="A16" s="1" t="s">
        <v>16</v>
      </c>
      <c r="B16" s="11">
        <v>6</v>
      </c>
      <c r="C16" s="72"/>
      <c r="D16" s="72"/>
      <c r="E16" s="72"/>
      <c r="F16" s="72"/>
      <c r="G16" s="72"/>
    </row>
    <row r="17" spans="1:7" ht="12.75">
      <c r="A17" s="1" t="s">
        <v>17</v>
      </c>
      <c r="B17" s="12">
        <v>2.63</v>
      </c>
      <c r="C17" s="72"/>
      <c r="D17" s="72"/>
      <c r="E17" s="72"/>
      <c r="F17" s="72"/>
      <c r="G17" s="72"/>
    </row>
    <row r="18" spans="1:7" ht="12.75">
      <c r="A18" t="s">
        <v>2</v>
      </c>
      <c r="B18" s="2">
        <f>SUM(B7:B17)</f>
        <v>98.28</v>
      </c>
      <c r="C18" s="72"/>
      <c r="D18" s="72"/>
      <c r="E18" s="72"/>
      <c r="F18" s="72"/>
      <c r="G18" s="72"/>
    </row>
    <row r="19" spans="2:7" ht="12.75">
      <c r="B19" s="2"/>
      <c r="C19" s="72"/>
      <c r="D19" s="72"/>
      <c r="E19" s="72"/>
      <c r="F19" s="72"/>
      <c r="G19" s="72"/>
    </row>
    <row r="20" spans="1:7" ht="12.75">
      <c r="A20" t="s">
        <v>3</v>
      </c>
      <c r="B20" s="2"/>
      <c r="C20" s="72"/>
      <c r="D20" s="72"/>
      <c r="E20" s="72"/>
      <c r="F20" s="72"/>
      <c r="G20" s="72"/>
    </row>
    <row r="21" spans="1:7" ht="12.75">
      <c r="A21" s="1" t="s">
        <v>18</v>
      </c>
      <c r="B21" s="7">
        <v>4.33</v>
      </c>
      <c r="C21" s="72"/>
      <c r="D21" s="72"/>
      <c r="E21" s="72"/>
      <c r="F21" s="72"/>
      <c r="G21" s="72"/>
    </row>
    <row r="22" spans="1:7" ht="12.75">
      <c r="A22" s="1" t="s">
        <v>19</v>
      </c>
      <c r="B22" s="7">
        <v>12.85</v>
      </c>
      <c r="C22" s="72"/>
      <c r="D22" s="72"/>
      <c r="E22" s="72"/>
      <c r="F22" s="72"/>
      <c r="G22" s="72"/>
    </row>
    <row r="23" spans="1:7" ht="12.75">
      <c r="A23" s="1" t="s">
        <v>20</v>
      </c>
      <c r="B23" s="7">
        <v>7.02</v>
      </c>
      <c r="C23" s="72"/>
      <c r="D23" s="72"/>
      <c r="E23" s="72"/>
      <c r="F23" s="72"/>
      <c r="G23" s="72"/>
    </row>
    <row r="24" spans="1:7" ht="12.75">
      <c r="A24" s="1" t="s">
        <v>21</v>
      </c>
      <c r="B24" s="8">
        <v>30</v>
      </c>
      <c r="C24" s="72"/>
      <c r="D24" s="72"/>
      <c r="E24" s="72"/>
      <c r="F24" s="72"/>
      <c r="G24" s="72"/>
    </row>
    <row r="25" spans="1:7" ht="12.75">
      <c r="A25" t="s">
        <v>4</v>
      </c>
      <c r="B25" s="2">
        <f>SUM(B21:B24)</f>
        <v>54.2</v>
      </c>
      <c r="C25" s="72"/>
      <c r="D25" s="72"/>
      <c r="E25" s="72"/>
      <c r="F25" s="72"/>
      <c r="G25" s="72"/>
    </row>
    <row r="26" spans="2:7" ht="12.75" customHeight="1">
      <c r="B26" s="2"/>
      <c r="C26" s="72"/>
      <c r="D26" s="72"/>
      <c r="E26" s="72"/>
      <c r="F26" s="72"/>
      <c r="G26" s="72"/>
    </row>
    <row r="27" spans="1:7" ht="12.75">
      <c r="A27" t="s">
        <v>5</v>
      </c>
      <c r="B27" s="2">
        <f>B18+B25</f>
        <v>152.48000000000002</v>
      </c>
      <c r="C27" s="72"/>
      <c r="D27" s="72"/>
      <c r="E27" s="72"/>
      <c r="F27" s="72"/>
      <c r="G27" s="72"/>
    </row>
    <row r="28" spans="2:7" ht="12.75" customHeight="1">
      <c r="B28" s="2"/>
      <c r="C28" s="72"/>
      <c r="D28" s="72"/>
      <c r="E28" s="72"/>
      <c r="F28" s="72"/>
      <c r="G28" s="72"/>
    </row>
    <row r="29" spans="1:7" ht="12.75">
      <c r="A29" t="s">
        <v>32</v>
      </c>
      <c r="B29" s="2">
        <f>B4-B27</f>
        <v>-0.3800000000000239</v>
      </c>
      <c r="C29" s="72"/>
      <c r="D29" s="72"/>
      <c r="E29" s="72"/>
      <c r="F29" s="72"/>
      <c r="G29" s="72"/>
    </row>
    <row r="30" spans="2:7" ht="12.75" customHeight="1">
      <c r="B30" s="2"/>
      <c r="C30" s="72"/>
      <c r="D30" s="72"/>
      <c r="E30" s="72"/>
      <c r="F30" s="72"/>
      <c r="G30" s="72"/>
    </row>
    <row r="31" spans="1:7" ht="12.75">
      <c r="A31" t="s">
        <v>6</v>
      </c>
      <c r="B31" s="30" t="s">
        <v>7</v>
      </c>
      <c r="C31" s="72"/>
      <c r="D31" s="72"/>
      <c r="E31" s="72"/>
      <c r="F31" s="72"/>
      <c r="G31" s="72"/>
    </row>
    <row r="32" spans="1:7" ht="12.75">
      <c r="A32" s="1" t="s">
        <v>22</v>
      </c>
      <c r="B32" s="2">
        <f>B18/B2</f>
        <v>3.7800000000000002</v>
      </c>
      <c r="C32" s="72"/>
      <c r="D32" s="72"/>
      <c r="E32" s="72"/>
      <c r="F32" s="72"/>
      <c r="G32" s="72"/>
    </row>
    <row r="33" spans="1:7" ht="12.75">
      <c r="A33" t="s">
        <v>23</v>
      </c>
      <c r="B33" s="2">
        <f>B25/B2</f>
        <v>2.0846153846153848</v>
      </c>
      <c r="C33" s="72"/>
      <c r="D33" s="72"/>
      <c r="E33" s="72"/>
      <c r="F33" s="72"/>
      <c r="G33" s="72"/>
    </row>
    <row r="34" spans="1:7" ht="12.75">
      <c r="A34" t="s">
        <v>26</v>
      </c>
      <c r="B34" s="2">
        <f>B27/B2</f>
        <v>5.8646153846153855</v>
      </c>
      <c r="C34" s="72"/>
      <c r="D34" s="72"/>
      <c r="E34" s="72"/>
      <c r="F34" s="72"/>
      <c r="G34" s="72"/>
    </row>
  </sheetData>
  <sheetProtection sheet="1" objects="1" scenarios="1" selectLockedCells="1"/>
  <mergeCells count="34"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33</v>
      </c>
      <c r="B1" s="29" t="s">
        <v>0</v>
      </c>
      <c r="C1" s="73" t="s">
        <v>30</v>
      </c>
      <c r="D1" s="73"/>
      <c r="E1" s="73"/>
      <c r="F1" s="73"/>
      <c r="G1" s="73"/>
    </row>
    <row r="2" spans="1:7" ht="12.75">
      <c r="A2" t="s">
        <v>28</v>
      </c>
      <c r="B2" s="9">
        <v>29</v>
      </c>
      <c r="C2" s="72"/>
      <c r="D2" s="72"/>
      <c r="E2" s="72"/>
      <c r="F2" s="72"/>
      <c r="G2" s="72"/>
    </row>
    <row r="3" spans="1:7" ht="12.75">
      <c r="A3" t="s">
        <v>85</v>
      </c>
      <c r="B3" s="12">
        <v>7.24</v>
      </c>
      <c r="C3" s="72" t="s">
        <v>141</v>
      </c>
      <c r="D3" s="72"/>
      <c r="E3" s="72"/>
      <c r="F3" s="72"/>
      <c r="G3" s="72"/>
    </row>
    <row r="4" spans="1:7" ht="12.75">
      <c r="A4" t="s">
        <v>27</v>
      </c>
      <c r="B4" s="2">
        <f>B2*B3</f>
        <v>209.96</v>
      </c>
      <c r="C4" s="72"/>
      <c r="D4" s="72"/>
      <c r="E4" s="72"/>
      <c r="F4" s="72"/>
      <c r="G4" s="72"/>
    </row>
    <row r="5" spans="3:7" ht="12.75">
      <c r="C5" s="72"/>
      <c r="D5" s="72"/>
      <c r="E5" s="72"/>
      <c r="F5" s="72"/>
      <c r="G5" s="72"/>
    </row>
    <row r="6" spans="1:7" ht="12.75">
      <c r="A6" t="s">
        <v>1</v>
      </c>
      <c r="C6" s="72"/>
      <c r="D6" s="72"/>
      <c r="E6" s="72"/>
      <c r="F6" s="72"/>
      <c r="G6" s="72"/>
    </row>
    <row r="7" spans="1:7" ht="12.75">
      <c r="A7" s="1" t="s">
        <v>8</v>
      </c>
      <c r="B7" s="11">
        <v>15.38</v>
      </c>
      <c r="C7" s="72"/>
      <c r="D7" s="72"/>
      <c r="E7" s="72"/>
      <c r="F7" s="72"/>
      <c r="G7" s="72"/>
    </row>
    <row r="8" spans="1:7" ht="12.75">
      <c r="A8" s="1" t="s">
        <v>9</v>
      </c>
      <c r="B8" s="11">
        <v>20</v>
      </c>
      <c r="C8" s="72"/>
      <c r="D8" s="72"/>
      <c r="E8" s="72"/>
      <c r="F8" s="72"/>
      <c r="G8" s="72"/>
    </row>
    <row r="9" spans="1:7" ht="12.75">
      <c r="A9" s="1" t="s">
        <v>24</v>
      </c>
      <c r="B9" s="11">
        <v>5.5</v>
      </c>
      <c r="C9" s="72"/>
      <c r="D9" s="72"/>
      <c r="E9" s="72"/>
      <c r="F9" s="72"/>
      <c r="G9" s="72"/>
    </row>
    <row r="10" spans="1:7" ht="12.75">
      <c r="A10" s="1" t="s">
        <v>10</v>
      </c>
      <c r="B10" s="11">
        <v>0</v>
      </c>
      <c r="C10" s="72"/>
      <c r="D10" s="72"/>
      <c r="E10" s="72"/>
      <c r="F10" s="72"/>
      <c r="G10" s="72"/>
    </row>
    <row r="11" spans="1:7" ht="12.75">
      <c r="A11" s="1" t="s">
        <v>12</v>
      </c>
      <c r="B11" s="11">
        <v>29.46</v>
      </c>
      <c r="C11" s="72"/>
      <c r="D11" s="72"/>
      <c r="E11" s="72"/>
      <c r="F11" s="72"/>
      <c r="G11" s="72"/>
    </row>
    <row r="12" spans="1:7" ht="12.75">
      <c r="A12" s="1" t="s">
        <v>11</v>
      </c>
      <c r="B12" s="11">
        <v>10.9</v>
      </c>
      <c r="C12" s="72"/>
      <c r="D12" s="72"/>
      <c r="E12" s="72"/>
      <c r="F12" s="72"/>
      <c r="G12" s="72"/>
    </row>
    <row r="13" spans="1:7" ht="12.75">
      <c r="A13" s="1" t="s">
        <v>13</v>
      </c>
      <c r="B13" s="11">
        <v>7.89</v>
      </c>
      <c r="C13" s="72"/>
      <c r="D13" s="72"/>
      <c r="E13" s="72"/>
      <c r="F13" s="72"/>
      <c r="G13" s="72"/>
    </row>
    <row r="14" spans="1:7" ht="12.75">
      <c r="A14" s="1" t="s">
        <v>14</v>
      </c>
      <c r="B14" s="11">
        <v>10.73</v>
      </c>
      <c r="C14" s="72"/>
      <c r="D14" s="72"/>
      <c r="E14" s="72"/>
      <c r="F14" s="72"/>
      <c r="G14" s="72"/>
    </row>
    <row r="15" spans="1:7" ht="12.75">
      <c r="A15" s="1" t="s">
        <v>15</v>
      </c>
      <c r="B15" s="11">
        <v>0</v>
      </c>
      <c r="C15" s="72"/>
      <c r="D15" s="72"/>
      <c r="E15" s="72"/>
      <c r="F15" s="72"/>
      <c r="G15" s="72"/>
    </row>
    <row r="16" spans="1:7" ht="12.75">
      <c r="A16" s="1" t="s">
        <v>16</v>
      </c>
      <c r="B16" s="11">
        <v>6</v>
      </c>
      <c r="C16" s="72"/>
      <c r="D16" s="72"/>
      <c r="E16" s="72"/>
      <c r="F16" s="72"/>
      <c r="G16" s="72"/>
    </row>
    <row r="17" spans="1:7" ht="12.75">
      <c r="A17" s="1" t="s">
        <v>17</v>
      </c>
      <c r="B17" s="12">
        <v>2.91</v>
      </c>
      <c r="C17" s="72"/>
      <c r="D17" s="72"/>
      <c r="E17" s="72"/>
      <c r="F17" s="72"/>
      <c r="G17" s="72"/>
    </row>
    <row r="18" spans="1:7" ht="12.75">
      <c r="A18" t="s">
        <v>2</v>
      </c>
      <c r="B18" s="2">
        <f>SUM(B7:B17)</f>
        <v>108.77000000000001</v>
      </c>
      <c r="C18" s="72"/>
      <c r="D18" s="72"/>
      <c r="E18" s="72"/>
      <c r="F18" s="72"/>
      <c r="G18" s="72"/>
    </row>
    <row r="19" spans="2:7" ht="12.75">
      <c r="B19" s="2"/>
      <c r="C19" s="72"/>
      <c r="D19" s="72"/>
      <c r="E19" s="72"/>
      <c r="F19" s="72"/>
      <c r="G19" s="72"/>
    </row>
    <row r="20" spans="1:7" ht="12.75">
      <c r="A20" t="s">
        <v>3</v>
      </c>
      <c r="B20" s="2"/>
      <c r="C20" s="72"/>
      <c r="D20" s="72"/>
      <c r="E20" s="72"/>
      <c r="F20" s="72"/>
      <c r="G20" s="72"/>
    </row>
    <row r="21" spans="1:7" ht="12.75">
      <c r="A21" s="1" t="s">
        <v>18</v>
      </c>
      <c r="B21" s="7">
        <v>4.37</v>
      </c>
      <c r="C21" s="72"/>
      <c r="D21" s="72"/>
      <c r="E21" s="72"/>
      <c r="F21" s="72"/>
      <c r="G21" s="72"/>
    </row>
    <row r="22" spans="1:7" ht="12.75">
      <c r="A22" s="1" t="s">
        <v>19</v>
      </c>
      <c r="B22" s="7">
        <v>12.94</v>
      </c>
      <c r="C22" s="72"/>
      <c r="D22" s="72"/>
      <c r="E22" s="72"/>
      <c r="F22" s="72"/>
      <c r="G22" s="72"/>
    </row>
    <row r="23" spans="1:7" ht="12.75">
      <c r="A23" s="1" t="s">
        <v>20</v>
      </c>
      <c r="B23" s="7">
        <v>7.07</v>
      </c>
      <c r="C23" s="72"/>
      <c r="D23" s="72"/>
      <c r="E23" s="72"/>
      <c r="F23" s="72"/>
      <c r="G23" s="72"/>
    </row>
    <row r="24" spans="1:7" ht="12.75">
      <c r="A24" s="1" t="s">
        <v>21</v>
      </c>
      <c r="B24" s="8">
        <v>30</v>
      </c>
      <c r="C24" s="72"/>
      <c r="D24" s="72"/>
      <c r="E24" s="72"/>
      <c r="F24" s="72"/>
      <c r="G24" s="72"/>
    </row>
    <row r="25" spans="1:7" ht="12.75">
      <c r="A25" t="s">
        <v>4</v>
      </c>
      <c r="B25" s="2">
        <f>SUM(B21:B24)</f>
        <v>54.379999999999995</v>
      </c>
      <c r="C25" s="72"/>
      <c r="D25" s="72"/>
      <c r="E25" s="72"/>
      <c r="F25" s="72"/>
      <c r="G25" s="72"/>
    </row>
    <row r="26" spans="2:7" ht="12.75">
      <c r="B26" s="2"/>
      <c r="C26" s="72"/>
      <c r="D26" s="72"/>
      <c r="E26" s="72"/>
      <c r="F26" s="72"/>
      <c r="G26" s="72"/>
    </row>
    <row r="27" spans="1:7" ht="12.75">
      <c r="A27" t="s">
        <v>5</v>
      </c>
      <c r="B27" s="2">
        <f>B18+B25</f>
        <v>163.15</v>
      </c>
      <c r="C27" s="72"/>
      <c r="D27" s="72"/>
      <c r="E27" s="72"/>
      <c r="F27" s="72"/>
      <c r="G27" s="72"/>
    </row>
    <row r="28" spans="2:7" ht="12.75">
      <c r="B28" s="2"/>
      <c r="C28" s="72"/>
      <c r="D28" s="72"/>
      <c r="E28" s="72"/>
      <c r="F28" s="72"/>
      <c r="G28" s="72"/>
    </row>
    <row r="29" spans="1:7" ht="12.75">
      <c r="A29" t="s">
        <v>32</v>
      </c>
      <c r="B29" s="2">
        <f>B4-B27</f>
        <v>46.81</v>
      </c>
      <c r="C29" s="72"/>
      <c r="D29" s="72"/>
      <c r="E29" s="72"/>
      <c r="F29" s="72"/>
      <c r="G29" s="72"/>
    </row>
    <row r="30" spans="2:7" ht="12.75">
      <c r="B30" s="2"/>
      <c r="C30" s="72"/>
      <c r="D30" s="72"/>
      <c r="E30" s="72"/>
      <c r="F30" s="72"/>
      <c r="G30" s="72"/>
    </row>
    <row r="31" spans="1:7" ht="12.75">
      <c r="A31" t="s">
        <v>6</v>
      </c>
      <c r="B31" s="30" t="s">
        <v>7</v>
      </c>
      <c r="C31" s="72"/>
      <c r="D31" s="72"/>
      <c r="E31" s="72"/>
      <c r="F31" s="72"/>
      <c r="G31" s="72"/>
    </row>
    <row r="32" spans="1:7" ht="12.75">
      <c r="A32" s="1" t="s">
        <v>22</v>
      </c>
      <c r="B32" s="2">
        <f>B18/B2</f>
        <v>3.750689655172414</v>
      </c>
      <c r="C32" s="72"/>
      <c r="D32" s="72"/>
      <c r="E32" s="72"/>
      <c r="F32" s="72"/>
      <c r="G32" s="72"/>
    </row>
    <row r="33" spans="1:7" ht="12.75">
      <c r="A33" t="s">
        <v>23</v>
      </c>
      <c r="B33" s="2">
        <f>B25/B2</f>
        <v>1.8751724137931034</v>
      </c>
      <c r="C33" s="72"/>
      <c r="D33" s="72"/>
      <c r="E33" s="72"/>
      <c r="F33" s="72"/>
      <c r="G33" s="72"/>
    </row>
    <row r="34" spans="1:7" ht="12.75">
      <c r="A34" t="s">
        <v>26</v>
      </c>
      <c r="B34" s="2">
        <f>B27/B2</f>
        <v>5.625862068965517</v>
      </c>
      <c r="C34" s="72"/>
      <c r="D34" s="72"/>
      <c r="E34" s="72"/>
      <c r="F34" s="72"/>
      <c r="G34" s="72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4" sqref="C4:G4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29" t="s">
        <v>0</v>
      </c>
      <c r="C1" s="74" t="s">
        <v>30</v>
      </c>
      <c r="D1" s="74"/>
      <c r="E1" s="74"/>
      <c r="F1" s="74"/>
      <c r="G1" s="74"/>
    </row>
    <row r="2" spans="1:7" ht="12.75">
      <c r="A2" t="s">
        <v>28</v>
      </c>
      <c r="B2" s="9">
        <v>46</v>
      </c>
      <c r="C2" s="72"/>
      <c r="D2" s="72"/>
      <c r="E2" s="72"/>
      <c r="F2" s="72"/>
      <c r="G2" s="72"/>
    </row>
    <row r="3" spans="1:7" ht="12.75">
      <c r="A3" t="s">
        <v>85</v>
      </c>
      <c r="B3" s="10">
        <v>4.31</v>
      </c>
      <c r="C3" s="72" t="s">
        <v>142</v>
      </c>
      <c r="D3" s="72"/>
      <c r="E3" s="72"/>
      <c r="F3" s="72"/>
      <c r="G3" s="72"/>
    </row>
    <row r="4" spans="1:7" ht="12.75">
      <c r="A4" t="s">
        <v>27</v>
      </c>
      <c r="B4">
        <f>B2*B3</f>
        <v>198.26</v>
      </c>
      <c r="C4" s="72"/>
      <c r="D4" s="72"/>
      <c r="E4" s="72"/>
      <c r="F4" s="72"/>
      <c r="G4" s="72"/>
    </row>
    <row r="5" spans="3:7" ht="12.75">
      <c r="C5" s="72"/>
      <c r="D5" s="72"/>
      <c r="E5" s="72"/>
      <c r="F5" s="72"/>
      <c r="G5" s="72"/>
    </row>
    <row r="6" spans="1:7" ht="12.75">
      <c r="A6" t="s">
        <v>1</v>
      </c>
      <c r="C6" s="72"/>
      <c r="D6" s="72"/>
      <c r="E6" s="72"/>
      <c r="F6" s="72"/>
      <c r="G6" s="72"/>
    </row>
    <row r="7" spans="1:7" ht="12.75">
      <c r="A7" s="1" t="s">
        <v>8</v>
      </c>
      <c r="B7" s="11">
        <v>9.5</v>
      </c>
      <c r="C7" s="72"/>
      <c r="D7" s="72"/>
      <c r="E7" s="72"/>
      <c r="F7" s="72"/>
      <c r="G7" s="72"/>
    </row>
    <row r="8" spans="1:7" ht="12.75">
      <c r="A8" s="1" t="s">
        <v>9</v>
      </c>
      <c r="B8" s="11">
        <v>16.5</v>
      </c>
      <c r="C8" s="72"/>
      <c r="D8" s="72"/>
      <c r="E8" s="72"/>
      <c r="F8" s="72"/>
      <c r="G8" s="72"/>
    </row>
    <row r="9" spans="1:7" ht="12.75">
      <c r="A9" s="1" t="s">
        <v>24</v>
      </c>
      <c r="B9" s="11">
        <v>1.5</v>
      </c>
      <c r="C9" s="72"/>
      <c r="D9" s="72"/>
      <c r="E9" s="72"/>
      <c r="F9" s="72"/>
      <c r="G9" s="72"/>
    </row>
    <row r="10" spans="1:7" ht="12.75">
      <c r="A10" s="1" t="s">
        <v>10</v>
      </c>
      <c r="B10" s="11">
        <v>0</v>
      </c>
      <c r="C10" s="72"/>
      <c r="D10" s="72"/>
      <c r="E10" s="72"/>
      <c r="F10" s="72"/>
      <c r="G10" s="72"/>
    </row>
    <row r="11" spans="1:7" ht="12.75">
      <c r="A11" s="1" t="s">
        <v>12</v>
      </c>
      <c r="B11" s="11">
        <v>27.66</v>
      </c>
      <c r="C11" s="72"/>
      <c r="D11" s="72"/>
      <c r="E11" s="72"/>
      <c r="F11" s="72"/>
      <c r="G11" s="72"/>
    </row>
    <row r="12" spans="1:7" ht="12.75">
      <c r="A12" s="1" t="s">
        <v>11</v>
      </c>
      <c r="B12" s="11">
        <v>6.1</v>
      </c>
      <c r="C12" s="72"/>
      <c r="D12" s="72"/>
      <c r="E12" s="72"/>
      <c r="F12" s="72"/>
      <c r="G12" s="72"/>
    </row>
    <row r="13" spans="1:7" ht="12.75">
      <c r="A13" s="1" t="s">
        <v>13</v>
      </c>
      <c r="B13" s="11">
        <v>9.3</v>
      </c>
      <c r="C13" s="72"/>
      <c r="D13" s="72"/>
      <c r="E13" s="72"/>
      <c r="F13" s="72"/>
      <c r="G13" s="72"/>
    </row>
    <row r="14" spans="1:7" ht="12.75">
      <c r="A14" s="1" t="s">
        <v>14</v>
      </c>
      <c r="B14" s="11">
        <v>11.79</v>
      </c>
      <c r="C14" s="72"/>
      <c r="D14" s="72"/>
      <c r="E14" s="72"/>
      <c r="F14" s="72"/>
      <c r="G14" s="72"/>
    </row>
    <row r="15" spans="1:7" ht="12.75">
      <c r="A15" s="1" t="s">
        <v>15</v>
      </c>
      <c r="B15" s="11">
        <v>0</v>
      </c>
      <c r="C15" s="72"/>
      <c r="D15" s="72"/>
      <c r="E15" s="72"/>
      <c r="F15" s="72"/>
      <c r="G15" s="72"/>
    </row>
    <row r="16" spans="1:7" ht="12.75">
      <c r="A16" s="1" t="s">
        <v>16</v>
      </c>
      <c r="B16" s="11">
        <v>6</v>
      </c>
      <c r="C16" s="72"/>
      <c r="D16" s="72"/>
      <c r="E16" s="72"/>
      <c r="F16" s="72"/>
      <c r="G16" s="72"/>
    </row>
    <row r="17" spans="1:7" ht="12.75">
      <c r="A17" s="1" t="s">
        <v>17</v>
      </c>
      <c r="B17" s="12">
        <v>2.43</v>
      </c>
      <c r="C17" s="72"/>
      <c r="D17" s="72"/>
      <c r="E17" s="72"/>
      <c r="F17" s="72"/>
      <c r="G17" s="72"/>
    </row>
    <row r="18" spans="1:7" ht="12.75">
      <c r="A18" t="s">
        <v>2</v>
      </c>
      <c r="B18" s="2">
        <f>SUM(B7:B17)</f>
        <v>90.78</v>
      </c>
      <c r="C18" s="72"/>
      <c r="D18" s="72"/>
      <c r="E18" s="72"/>
      <c r="F18" s="72"/>
      <c r="G18" s="72"/>
    </row>
    <row r="19" spans="2:7" ht="12.75">
      <c r="B19" s="2"/>
      <c r="C19" s="72"/>
      <c r="D19" s="72"/>
      <c r="E19" s="72"/>
      <c r="F19" s="72"/>
      <c r="G19" s="72"/>
    </row>
    <row r="20" spans="1:7" ht="12.75">
      <c r="A20" t="s">
        <v>3</v>
      </c>
      <c r="B20" s="2"/>
      <c r="C20" s="72"/>
      <c r="D20" s="72"/>
      <c r="E20" s="72"/>
      <c r="F20" s="72"/>
      <c r="G20" s="72"/>
    </row>
    <row r="21" spans="1:7" ht="12.75">
      <c r="A21" s="1" t="s">
        <v>18</v>
      </c>
      <c r="B21" s="7">
        <v>4.9</v>
      </c>
      <c r="C21" s="72"/>
      <c r="D21" s="72"/>
      <c r="E21" s="72"/>
      <c r="F21" s="72"/>
      <c r="G21" s="72"/>
    </row>
    <row r="22" spans="1:7" ht="12.75">
      <c r="A22" s="1" t="s">
        <v>19</v>
      </c>
      <c r="B22" s="7">
        <v>14.68</v>
      </c>
      <c r="C22" s="72"/>
      <c r="D22" s="72"/>
      <c r="E22" s="72"/>
      <c r="F22" s="72"/>
      <c r="G22" s="72"/>
    </row>
    <row r="23" spans="1:7" ht="12.75">
      <c r="A23" s="1" t="s">
        <v>20</v>
      </c>
      <c r="B23" s="7">
        <v>8.34</v>
      </c>
      <c r="C23" s="72"/>
      <c r="D23" s="72"/>
      <c r="E23" s="72"/>
      <c r="F23" s="72"/>
      <c r="G23" s="72"/>
    </row>
    <row r="24" spans="1:7" ht="12.75">
      <c r="A24" s="1" t="s">
        <v>21</v>
      </c>
      <c r="B24" s="8">
        <v>30</v>
      </c>
      <c r="C24" s="72"/>
      <c r="D24" s="72"/>
      <c r="E24" s="72"/>
      <c r="F24" s="72"/>
      <c r="G24" s="72"/>
    </row>
    <row r="25" spans="1:7" ht="12.75">
      <c r="A25" t="s">
        <v>4</v>
      </c>
      <c r="B25" s="2">
        <f>SUM(B21:B24)</f>
        <v>57.92</v>
      </c>
      <c r="C25" s="72"/>
      <c r="D25" s="72"/>
      <c r="E25" s="72"/>
      <c r="F25" s="72"/>
      <c r="G25" s="72"/>
    </row>
    <row r="26" spans="2:7" ht="12.75">
      <c r="B26" s="2"/>
      <c r="C26" s="72"/>
      <c r="D26" s="72"/>
      <c r="E26" s="72"/>
      <c r="F26" s="72"/>
      <c r="G26" s="72"/>
    </row>
    <row r="27" spans="1:7" ht="12.75">
      <c r="A27" t="s">
        <v>5</v>
      </c>
      <c r="B27" s="2">
        <f>B18+B25</f>
        <v>148.7</v>
      </c>
      <c r="C27" s="72"/>
      <c r="D27" s="72"/>
      <c r="E27" s="72"/>
      <c r="F27" s="72"/>
      <c r="G27" s="72"/>
    </row>
    <row r="28" spans="2:7" ht="12.75">
      <c r="B28" s="2"/>
      <c r="C28" s="72"/>
      <c r="D28" s="72"/>
      <c r="E28" s="72"/>
      <c r="F28" s="72"/>
      <c r="G28" s="72"/>
    </row>
    <row r="29" spans="1:7" ht="12.75">
      <c r="A29" t="s">
        <v>32</v>
      </c>
      <c r="B29" s="2">
        <f>B4-B27</f>
        <v>49.56</v>
      </c>
      <c r="C29" s="72"/>
      <c r="D29" s="72"/>
      <c r="E29" s="72"/>
      <c r="F29" s="72"/>
      <c r="G29" s="72"/>
    </row>
    <row r="30" spans="2:7" ht="12.75">
      <c r="B30" s="2"/>
      <c r="C30" s="72"/>
      <c r="D30" s="72"/>
      <c r="E30" s="72"/>
      <c r="F30" s="72"/>
      <c r="G30" s="72"/>
    </row>
    <row r="31" spans="1:7" ht="12.75">
      <c r="A31" t="s">
        <v>6</v>
      </c>
      <c r="B31" s="30" t="s">
        <v>7</v>
      </c>
      <c r="C31" s="72"/>
      <c r="D31" s="72"/>
      <c r="E31" s="72"/>
      <c r="F31" s="72"/>
      <c r="G31" s="72"/>
    </row>
    <row r="32" spans="1:7" ht="12.75">
      <c r="A32" s="1" t="s">
        <v>22</v>
      </c>
      <c r="B32" s="2">
        <f>B18/B2</f>
        <v>1.9734782608695653</v>
      </c>
      <c r="C32" s="72"/>
      <c r="D32" s="72"/>
      <c r="E32" s="72"/>
      <c r="F32" s="72"/>
      <c r="G32" s="72"/>
    </row>
    <row r="33" spans="1:7" ht="12.75">
      <c r="A33" t="s">
        <v>23</v>
      </c>
      <c r="B33" s="2">
        <f>B25/B2</f>
        <v>1.2591304347826087</v>
      </c>
      <c r="C33" s="72"/>
      <c r="D33" s="72"/>
      <c r="E33" s="72"/>
      <c r="F33" s="72"/>
      <c r="G33" s="72"/>
    </row>
    <row r="34" spans="1:7" ht="12.75">
      <c r="A34" t="s">
        <v>26</v>
      </c>
      <c r="B34" s="2">
        <f>B27/B2</f>
        <v>3.2326086956521736</v>
      </c>
      <c r="C34" s="72"/>
      <c r="D34" s="72"/>
      <c r="E34" s="72"/>
      <c r="F34" s="72"/>
      <c r="G34" s="72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29" t="s">
        <v>0</v>
      </c>
      <c r="C1" s="74" t="s">
        <v>30</v>
      </c>
      <c r="D1" s="74"/>
      <c r="E1" s="74"/>
      <c r="F1" s="74"/>
      <c r="G1" s="74"/>
    </row>
    <row r="2" spans="1:7" ht="12.75">
      <c r="A2" t="s">
        <v>28</v>
      </c>
      <c r="B2" s="9">
        <v>59</v>
      </c>
      <c r="C2" s="72"/>
      <c r="D2" s="72"/>
      <c r="E2" s="72"/>
      <c r="F2" s="72"/>
      <c r="G2" s="72"/>
    </row>
    <row r="3" spans="1:7" ht="12.75">
      <c r="A3" t="s">
        <v>85</v>
      </c>
      <c r="B3" s="10">
        <v>3.63</v>
      </c>
      <c r="C3" s="72"/>
      <c r="D3" s="72"/>
      <c r="E3" s="72"/>
      <c r="F3" s="72"/>
      <c r="G3" s="72"/>
    </row>
    <row r="4" spans="1:7" ht="12.75">
      <c r="A4" t="s">
        <v>27</v>
      </c>
      <c r="B4">
        <f>B2*B3</f>
        <v>214.17</v>
      </c>
      <c r="C4" s="72"/>
      <c r="D4" s="72"/>
      <c r="E4" s="72"/>
      <c r="F4" s="72"/>
      <c r="G4" s="72"/>
    </row>
    <row r="5" spans="3:7" ht="12.75">
      <c r="C5" s="72"/>
      <c r="D5" s="72"/>
      <c r="E5" s="72"/>
      <c r="F5" s="72"/>
      <c r="G5" s="72"/>
    </row>
    <row r="6" spans="1:7" ht="12.75">
      <c r="A6" t="s">
        <v>1</v>
      </c>
      <c r="C6" s="72"/>
      <c r="D6" s="72"/>
      <c r="E6" s="72"/>
      <c r="F6" s="72"/>
      <c r="G6" s="72"/>
    </row>
    <row r="7" spans="1:7" ht="12.75">
      <c r="A7" s="1" t="s">
        <v>8</v>
      </c>
      <c r="B7" s="11">
        <v>38.57</v>
      </c>
      <c r="C7" s="72"/>
      <c r="D7" s="72"/>
      <c r="E7" s="72"/>
      <c r="F7" s="72"/>
      <c r="G7" s="72"/>
    </row>
    <row r="8" spans="1:7" ht="12.75">
      <c r="A8" s="1" t="s">
        <v>9</v>
      </c>
      <c r="B8" s="11">
        <v>17</v>
      </c>
      <c r="C8" s="72"/>
      <c r="D8" s="72"/>
      <c r="E8" s="72"/>
      <c r="F8" s="72"/>
      <c r="G8" s="72"/>
    </row>
    <row r="9" spans="1:7" ht="12.75">
      <c r="A9" s="1" t="s">
        <v>24</v>
      </c>
      <c r="B9" s="11">
        <v>0</v>
      </c>
      <c r="C9" s="72"/>
      <c r="D9" s="72"/>
      <c r="E9" s="72"/>
      <c r="F9" s="72"/>
      <c r="G9" s="72"/>
    </row>
    <row r="10" spans="1:7" ht="12.75">
      <c r="A10" s="1" t="s">
        <v>10</v>
      </c>
      <c r="B10" s="11">
        <v>0</v>
      </c>
      <c r="C10" s="72"/>
      <c r="D10" s="72"/>
      <c r="E10" s="72"/>
      <c r="F10" s="72"/>
      <c r="G10" s="72"/>
    </row>
    <row r="11" spans="1:7" ht="12.75">
      <c r="A11" s="1" t="s">
        <v>12</v>
      </c>
      <c r="B11" s="11">
        <v>30.33</v>
      </c>
      <c r="C11" s="72"/>
      <c r="D11" s="72"/>
      <c r="E11" s="72"/>
      <c r="F11" s="72"/>
      <c r="G11" s="72"/>
    </row>
    <row r="12" spans="1:7" ht="12.75">
      <c r="A12" s="1" t="s">
        <v>11</v>
      </c>
      <c r="B12" s="11">
        <v>0</v>
      </c>
      <c r="C12" s="72" t="s">
        <v>138</v>
      </c>
      <c r="D12" s="72"/>
      <c r="E12" s="72"/>
      <c r="F12" s="72"/>
      <c r="G12" s="72"/>
    </row>
    <row r="13" spans="1:7" ht="12.75">
      <c r="A13" s="1" t="s">
        <v>13</v>
      </c>
      <c r="B13" s="11">
        <v>9.67</v>
      </c>
      <c r="C13" s="72"/>
      <c r="D13" s="72"/>
      <c r="E13" s="72"/>
      <c r="F13" s="72"/>
      <c r="G13" s="72"/>
    </row>
    <row r="14" spans="1:7" ht="12.75">
      <c r="A14" s="1" t="s">
        <v>14</v>
      </c>
      <c r="B14" s="11">
        <v>12.56</v>
      </c>
      <c r="C14" s="72"/>
      <c r="D14" s="72"/>
      <c r="E14" s="72"/>
      <c r="F14" s="72"/>
      <c r="G14" s="72"/>
    </row>
    <row r="15" spans="1:7" ht="12.75">
      <c r="A15" s="1" t="s">
        <v>15</v>
      </c>
      <c r="B15" s="11">
        <v>11.8</v>
      </c>
      <c r="C15" s="72"/>
      <c r="D15" s="72"/>
      <c r="E15" s="72"/>
      <c r="F15" s="72"/>
      <c r="G15" s="72"/>
    </row>
    <row r="16" spans="1:7" ht="12.75">
      <c r="A16" s="1" t="s">
        <v>16</v>
      </c>
      <c r="B16" s="11">
        <v>6</v>
      </c>
      <c r="C16" s="72"/>
      <c r="D16" s="72"/>
      <c r="E16" s="72"/>
      <c r="F16" s="72"/>
      <c r="G16" s="72"/>
    </row>
    <row r="17" spans="1:7" ht="12.75">
      <c r="A17" s="1" t="s">
        <v>17</v>
      </c>
      <c r="B17" s="12">
        <v>3.46</v>
      </c>
      <c r="C17" s="72"/>
      <c r="D17" s="72"/>
      <c r="E17" s="72"/>
      <c r="F17" s="72"/>
      <c r="G17" s="72"/>
    </row>
    <row r="18" spans="1:7" ht="12.75">
      <c r="A18" t="s">
        <v>2</v>
      </c>
      <c r="B18" s="2">
        <f>SUM(B7:B17)</f>
        <v>129.39000000000001</v>
      </c>
      <c r="C18" s="72"/>
      <c r="D18" s="72"/>
      <c r="E18" s="72"/>
      <c r="F18" s="72"/>
      <c r="G18" s="72"/>
    </row>
    <row r="19" spans="2:7" ht="12.75">
      <c r="B19" s="2"/>
      <c r="C19" s="72"/>
      <c r="D19" s="72"/>
      <c r="E19" s="72"/>
      <c r="F19" s="72"/>
      <c r="G19" s="72"/>
    </row>
    <row r="20" spans="1:7" ht="12.75">
      <c r="A20" t="s">
        <v>3</v>
      </c>
      <c r="B20" s="2"/>
      <c r="C20" s="72"/>
      <c r="D20" s="72"/>
      <c r="E20" s="72"/>
      <c r="F20" s="72"/>
      <c r="G20" s="72"/>
    </row>
    <row r="21" spans="1:7" ht="12.75">
      <c r="A21" s="1" t="s">
        <v>18</v>
      </c>
      <c r="B21" s="7">
        <v>5.5</v>
      </c>
      <c r="C21" s="72"/>
      <c r="D21" s="72"/>
      <c r="E21" s="72"/>
      <c r="F21" s="72"/>
      <c r="G21" s="72"/>
    </row>
    <row r="22" spans="1:7" ht="12.75">
      <c r="A22" s="1" t="s">
        <v>19</v>
      </c>
      <c r="B22" s="7">
        <v>18.43</v>
      </c>
      <c r="C22" s="72"/>
      <c r="D22" s="72"/>
      <c r="E22" s="72"/>
      <c r="F22" s="72"/>
      <c r="G22" s="72"/>
    </row>
    <row r="23" spans="1:7" ht="12.75">
      <c r="A23" s="1" t="s">
        <v>20</v>
      </c>
      <c r="B23" s="7">
        <v>10.06</v>
      </c>
      <c r="C23" s="72"/>
      <c r="D23" s="72"/>
      <c r="E23" s="72"/>
      <c r="F23" s="72"/>
      <c r="G23" s="72"/>
    </row>
    <row r="24" spans="1:7" ht="12.75">
      <c r="A24" s="1" t="s">
        <v>21</v>
      </c>
      <c r="B24" s="8">
        <v>30</v>
      </c>
      <c r="C24" s="72"/>
      <c r="D24" s="72"/>
      <c r="E24" s="72"/>
      <c r="F24" s="72"/>
      <c r="G24" s="72"/>
    </row>
    <row r="25" spans="1:7" ht="12.75">
      <c r="A25" t="s">
        <v>4</v>
      </c>
      <c r="B25" s="2">
        <f>SUM(B21:B24)</f>
        <v>63.99</v>
      </c>
      <c r="C25" s="72"/>
      <c r="D25" s="72"/>
      <c r="E25" s="72"/>
      <c r="F25" s="72"/>
      <c r="G25" s="72"/>
    </row>
    <row r="26" spans="2:7" ht="12.75">
      <c r="B26" s="2"/>
      <c r="C26" s="72"/>
      <c r="D26" s="72"/>
      <c r="E26" s="72"/>
      <c r="F26" s="72"/>
      <c r="G26" s="72"/>
    </row>
    <row r="27" spans="1:7" ht="12.75">
      <c r="A27" t="s">
        <v>5</v>
      </c>
      <c r="B27" s="2">
        <f>B18+B25</f>
        <v>193.38000000000002</v>
      </c>
      <c r="C27" s="72"/>
      <c r="D27" s="72"/>
      <c r="E27" s="72"/>
      <c r="F27" s="72"/>
      <c r="G27" s="72"/>
    </row>
    <row r="28" spans="2:7" ht="12.75">
      <c r="B28" s="2"/>
      <c r="C28" s="72"/>
      <c r="D28" s="72"/>
      <c r="E28" s="72"/>
      <c r="F28" s="72"/>
      <c r="G28" s="72"/>
    </row>
    <row r="29" spans="1:7" ht="12.75">
      <c r="A29" t="s">
        <v>32</v>
      </c>
      <c r="B29" s="2">
        <f>B4-B27</f>
        <v>20.789999999999964</v>
      </c>
      <c r="C29" s="72"/>
      <c r="D29" s="72"/>
      <c r="E29" s="72"/>
      <c r="F29" s="72"/>
      <c r="G29" s="72"/>
    </row>
    <row r="30" spans="2:7" ht="12.75">
      <c r="B30" s="2"/>
      <c r="C30" s="72"/>
      <c r="D30" s="72"/>
      <c r="E30" s="72"/>
      <c r="F30" s="72"/>
      <c r="G30" s="72"/>
    </row>
    <row r="31" spans="1:7" ht="12.75">
      <c r="A31" t="s">
        <v>6</v>
      </c>
      <c r="B31" s="30" t="s">
        <v>7</v>
      </c>
      <c r="C31" s="72"/>
      <c r="D31" s="72"/>
      <c r="E31" s="72"/>
      <c r="F31" s="72"/>
      <c r="G31" s="72"/>
    </row>
    <row r="32" spans="1:7" ht="12.75">
      <c r="A32" s="1" t="s">
        <v>22</v>
      </c>
      <c r="B32" s="2">
        <f>B18/B2</f>
        <v>2.1930508474576276</v>
      </c>
      <c r="C32" s="72"/>
      <c r="D32" s="72"/>
      <c r="E32" s="72"/>
      <c r="F32" s="72"/>
      <c r="G32" s="72"/>
    </row>
    <row r="33" spans="1:7" ht="12.75">
      <c r="A33" t="s">
        <v>23</v>
      </c>
      <c r="B33" s="2">
        <f>B25/B2</f>
        <v>1.0845762711864406</v>
      </c>
      <c r="C33" s="72"/>
      <c r="D33" s="72"/>
      <c r="E33" s="72"/>
      <c r="F33" s="72"/>
      <c r="G33" s="72"/>
    </row>
    <row r="34" spans="1:7" ht="12.75">
      <c r="A34" t="s">
        <v>26</v>
      </c>
      <c r="B34" s="2">
        <f>B27/B2</f>
        <v>3.277627118644068</v>
      </c>
      <c r="C34" s="72"/>
      <c r="D34" s="72"/>
      <c r="E34" s="72"/>
      <c r="F34" s="72"/>
      <c r="G34" s="72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29" t="s">
        <v>0</v>
      </c>
      <c r="C1" s="74" t="s">
        <v>30</v>
      </c>
      <c r="D1" s="74"/>
      <c r="E1" s="74"/>
      <c r="F1" s="74"/>
      <c r="G1" s="74"/>
    </row>
    <row r="2" spans="1:7" ht="12.75">
      <c r="A2" t="s">
        <v>28</v>
      </c>
      <c r="B2" s="9">
        <v>1140</v>
      </c>
      <c r="C2" s="72"/>
      <c r="D2" s="72"/>
      <c r="E2" s="72"/>
      <c r="F2" s="72"/>
      <c r="G2" s="72"/>
    </row>
    <row r="3" spans="1:7" ht="12.75">
      <c r="A3" t="s">
        <v>85</v>
      </c>
      <c r="B3" s="32">
        <v>0.151</v>
      </c>
      <c r="C3" s="72"/>
      <c r="D3" s="72"/>
      <c r="E3" s="72"/>
      <c r="F3" s="72"/>
      <c r="G3" s="72"/>
    </row>
    <row r="4" spans="1:7" ht="12.75">
      <c r="A4" t="s">
        <v>27</v>
      </c>
      <c r="B4" s="2">
        <f>B2*B3</f>
        <v>172.14</v>
      </c>
      <c r="C4" s="72"/>
      <c r="D4" s="72"/>
      <c r="E4" s="72"/>
      <c r="F4" s="72"/>
      <c r="G4" s="72"/>
    </row>
    <row r="5" spans="3:7" ht="12.75">
      <c r="C5" s="72"/>
      <c r="D5" s="72"/>
      <c r="E5" s="72"/>
      <c r="F5" s="72"/>
      <c r="G5" s="72"/>
    </row>
    <row r="6" spans="1:7" ht="12.75">
      <c r="A6" t="s">
        <v>1</v>
      </c>
      <c r="C6" s="72"/>
      <c r="D6" s="72"/>
      <c r="E6" s="72"/>
      <c r="F6" s="72"/>
      <c r="G6" s="72"/>
    </row>
    <row r="7" spans="1:7" ht="12.75">
      <c r="A7" s="1" t="s">
        <v>8</v>
      </c>
      <c r="B7" s="11">
        <v>25.15</v>
      </c>
      <c r="C7" s="72"/>
      <c r="D7" s="72"/>
      <c r="E7" s="72"/>
      <c r="F7" s="72"/>
      <c r="G7" s="72"/>
    </row>
    <row r="8" spans="1:7" ht="12.75">
      <c r="A8" s="1" t="s">
        <v>9</v>
      </c>
      <c r="B8" s="11">
        <v>27.5</v>
      </c>
      <c r="C8" s="72"/>
      <c r="D8" s="72"/>
      <c r="E8" s="72"/>
      <c r="F8" s="72"/>
      <c r="G8" s="72"/>
    </row>
    <row r="9" spans="1:7" ht="12.75">
      <c r="A9" s="1" t="s">
        <v>24</v>
      </c>
      <c r="B9" s="11">
        <v>0</v>
      </c>
      <c r="C9" s="72"/>
      <c r="D9" s="72"/>
      <c r="E9" s="72"/>
      <c r="F9" s="72"/>
      <c r="G9" s="72"/>
    </row>
    <row r="10" spans="1:7" ht="12.75">
      <c r="A10" s="1" t="s">
        <v>10</v>
      </c>
      <c r="B10" s="11">
        <v>6</v>
      </c>
      <c r="C10" s="72"/>
      <c r="D10" s="72"/>
      <c r="E10" s="72"/>
      <c r="F10" s="72"/>
      <c r="G10" s="72"/>
    </row>
    <row r="11" spans="1:7" ht="12.75">
      <c r="A11" s="1" t="s">
        <v>12</v>
      </c>
      <c r="B11" s="11">
        <v>17.51</v>
      </c>
      <c r="C11" s="72"/>
      <c r="D11" s="72"/>
      <c r="E11" s="72"/>
      <c r="F11" s="72"/>
      <c r="G11" s="72"/>
    </row>
    <row r="12" spans="1:7" ht="12.75">
      <c r="A12" s="1" t="s">
        <v>11</v>
      </c>
      <c r="B12" s="11">
        <v>14.1</v>
      </c>
      <c r="C12" s="72"/>
      <c r="D12" s="72"/>
      <c r="E12" s="72"/>
      <c r="F12" s="72"/>
      <c r="G12" s="72"/>
    </row>
    <row r="13" spans="1:7" ht="12.75">
      <c r="A13" s="1" t="s">
        <v>13</v>
      </c>
      <c r="B13" s="11">
        <v>8.34</v>
      </c>
      <c r="C13" s="72"/>
      <c r="D13" s="72"/>
      <c r="E13" s="72"/>
      <c r="F13" s="72"/>
      <c r="G13" s="72"/>
    </row>
    <row r="14" spans="1:7" ht="12.75">
      <c r="A14" s="1" t="s">
        <v>14</v>
      </c>
      <c r="B14" s="11">
        <v>11.46</v>
      </c>
      <c r="C14" s="72"/>
      <c r="D14" s="72"/>
      <c r="E14" s="72"/>
      <c r="F14" s="72"/>
      <c r="G14" s="72"/>
    </row>
    <row r="15" spans="1:7" ht="12.75">
      <c r="A15" s="1" t="s">
        <v>15</v>
      </c>
      <c r="B15" s="11">
        <v>2.28</v>
      </c>
      <c r="C15" s="72"/>
      <c r="D15" s="72"/>
      <c r="E15" s="72"/>
      <c r="F15" s="72"/>
      <c r="G15" s="72"/>
    </row>
    <row r="16" spans="1:7" ht="12.75">
      <c r="A16" s="1" t="s">
        <v>16</v>
      </c>
      <c r="B16" s="11">
        <v>11.75</v>
      </c>
      <c r="C16" s="72"/>
      <c r="D16" s="72"/>
      <c r="E16" s="72"/>
      <c r="F16" s="72"/>
      <c r="G16" s="72"/>
    </row>
    <row r="17" spans="1:7" ht="12.75">
      <c r="A17" s="1" t="s">
        <v>17</v>
      </c>
      <c r="B17" s="12">
        <v>3.41</v>
      </c>
      <c r="C17" s="72"/>
      <c r="D17" s="72"/>
      <c r="E17" s="72"/>
      <c r="F17" s="72"/>
      <c r="G17" s="72"/>
    </row>
    <row r="18" spans="1:7" ht="12.75">
      <c r="A18" t="s">
        <v>2</v>
      </c>
      <c r="B18" s="2">
        <f>SUM(B7:B17)</f>
        <v>127.5</v>
      </c>
      <c r="C18" s="72"/>
      <c r="D18" s="72"/>
      <c r="E18" s="72"/>
      <c r="F18" s="72"/>
      <c r="G18" s="72"/>
    </row>
    <row r="19" spans="2:7" ht="12.75">
      <c r="B19" s="2"/>
      <c r="C19" s="72"/>
      <c r="D19" s="72"/>
      <c r="E19" s="72"/>
      <c r="F19" s="72"/>
      <c r="G19" s="72"/>
    </row>
    <row r="20" spans="1:7" ht="12.75">
      <c r="A20" t="s">
        <v>3</v>
      </c>
      <c r="B20" s="2"/>
      <c r="C20" s="72"/>
      <c r="D20" s="72"/>
      <c r="E20" s="72"/>
      <c r="F20" s="72"/>
      <c r="G20" s="72"/>
    </row>
    <row r="21" spans="1:7" ht="12.75">
      <c r="A21" s="1" t="s">
        <v>18</v>
      </c>
      <c r="B21" s="7">
        <v>4.85</v>
      </c>
      <c r="C21" s="72"/>
      <c r="D21" s="72"/>
      <c r="E21" s="72"/>
      <c r="F21" s="72"/>
      <c r="G21" s="72"/>
    </row>
    <row r="22" spans="1:7" ht="12.75">
      <c r="A22" s="1" t="s">
        <v>19</v>
      </c>
      <c r="B22" s="7">
        <v>15.16</v>
      </c>
      <c r="C22" s="72"/>
      <c r="D22" s="72"/>
      <c r="E22" s="72"/>
      <c r="F22" s="72"/>
      <c r="G22" s="72"/>
    </row>
    <row r="23" spans="1:7" ht="12.75">
      <c r="A23" s="1" t="s">
        <v>20</v>
      </c>
      <c r="B23" s="7">
        <v>8.46</v>
      </c>
      <c r="C23" s="72"/>
      <c r="D23" s="72"/>
      <c r="E23" s="72"/>
      <c r="F23" s="72"/>
      <c r="G23" s="72"/>
    </row>
    <row r="24" spans="1:7" ht="12.75">
      <c r="A24" s="1" t="s">
        <v>21</v>
      </c>
      <c r="B24" s="8">
        <v>30</v>
      </c>
      <c r="C24" s="72"/>
      <c r="D24" s="72"/>
      <c r="E24" s="72"/>
      <c r="F24" s="72"/>
      <c r="G24" s="72"/>
    </row>
    <row r="25" spans="1:7" ht="12.75">
      <c r="A25" t="s">
        <v>4</v>
      </c>
      <c r="B25" s="2">
        <f>SUM(B21:B24)</f>
        <v>58.47</v>
      </c>
      <c r="C25" s="72"/>
      <c r="D25" s="72"/>
      <c r="E25" s="72"/>
      <c r="F25" s="72"/>
      <c r="G25" s="72"/>
    </row>
    <row r="26" spans="2:7" ht="12.75">
      <c r="B26" s="2"/>
      <c r="C26" s="72"/>
      <c r="D26" s="72"/>
      <c r="E26" s="72"/>
      <c r="F26" s="72"/>
      <c r="G26" s="72"/>
    </row>
    <row r="27" spans="1:7" ht="12.75">
      <c r="A27" t="s">
        <v>5</v>
      </c>
      <c r="B27" s="2">
        <f>B18+B25</f>
        <v>185.97</v>
      </c>
      <c r="C27" s="72"/>
      <c r="D27" s="72"/>
      <c r="E27" s="72"/>
      <c r="F27" s="72"/>
      <c r="G27" s="72"/>
    </row>
    <row r="28" spans="2:7" ht="12.75">
      <c r="B28" s="2"/>
      <c r="C28" s="72"/>
      <c r="D28" s="72"/>
      <c r="E28" s="72"/>
      <c r="F28" s="72"/>
      <c r="G28" s="72"/>
    </row>
    <row r="29" spans="1:7" ht="12.75">
      <c r="A29" t="s">
        <v>32</v>
      </c>
      <c r="B29" s="2">
        <f>B4-B27</f>
        <v>-13.830000000000013</v>
      </c>
      <c r="C29" s="72"/>
      <c r="D29" s="72"/>
      <c r="E29" s="72"/>
      <c r="F29" s="72"/>
      <c r="G29" s="72"/>
    </row>
    <row r="30" spans="2:7" ht="12.75">
      <c r="B30" s="2"/>
      <c r="C30" s="72"/>
      <c r="D30" s="72"/>
      <c r="E30" s="72"/>
      <c r="F30" s="72"/>
      <c r="G30" s="72"/>
    </row>
    <row r="31" spans="1:7" ht="12.75">
      <c r="A31" t="s">
        <v>6</v>
      </c>
      <c r="B31" s="30" t="s">
        <v>36</v>
      </c>
      <c r="C31" s="72"/>
      <c r="D31" s="72"/>
      <c r="E31" s="72"/>
      <c r="F31" s="72"/>
      <c r="G31" s="72"/>
    </row>
    <row r="32" spans="1:7" ht="12.75">
      <c r="A32" s="1" t="s">
        <v>22</v>
      </c>
      <c r="B32" s="13">
        <f>B18/B2</f>
        <v>0.1118421052631579</v>
      </c>
      <c r="C32" s="72"/>
      <c r="D32" s="72"/>
      <c r="E32" s="72"/>
      <c r="F32" s="72"/>
      <c r="G32" s="72"/>
    </row>
    <row r="33" spans="1:7" ht="12.75">
      <c r="A33" t="s">
        <v>23</v>
      </c>
      <c r="B33" s="13">
        <f>B25/B2</f>
        <v>0.051289473684210524</v>
      </c>
      <c r="C33" s="72"/>
      <c r="D33" s="72"/>
      <c r="E33" s="72"/>
      <c r="F33" s="72"/>
      <c r="G33" s="72"/>
    </row>
    <row r="34" spans="1:7" ht="12.75">
      <c r="A34" t="s">
        <v>26</v>
      </c>
      <c r="B34" s="13">
        <f>B27/B2</f>
        <v>0.16313157894736843</v>
      </c>
      <c r="C34" s="72"/>
      <c r="D34" s="72"/>
      <c r="E34" s="72"/>
      <c r="F34" s="72"/>
      <c r="G34" s="72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92</v>
      </c>
      <c r="B1" s="29" t="s">
        <v>0</v>
      </c>
      <c r="C1" s="74" t="s">
        <v>30</v>
      </c>
      <c r="D1" s="74"/>
      <c r="E1" s="74"/>
      <c r="F1" s="74"/>
      <c r="G1" s="74"/>
    </row>
    <row r="2" spans="1:7" ht="12.75">
      <c r="A2" t="s">
        <v>28</v>
      </c>
      <c r="B2" s="9">
        <v>1120</v>
      </c>
      <c r="C2" s="72"/>
      <c r="D2" s="72"/>
      <c r="E2" s="72"/>
      <c r="F2" s="72"/>
      <c r="G2" s="72"/>
    </row>
    <row r="3" spans="1:7" ht="12.75">
      <c r="A3" t="s">
        <v>85</v>
      </c>
      <c r="B3" s="32">
        <v>0.205</v>
      </c>
      <c r="C3" s="72"/>
      <c r="D3" s="72"/>
      <c r="E3" s="72"/>
      <c r="F3" s="72"/>
      <c r="G3" s="72"/>
    </row>
    <row r="4" spans="1:7" ht="12.75">
      <c r="A4" t="s">
        <v>27</v>
      </c>
      <c r="B4" s="2">
        <f>B2*B3</f>
        <v>229.6</v>
      </c>
      <c r="C4" s="72"/>
      <c r="D4" s="72"/>
      <c r="E4" s="72"/>
      <c r="F4" s="72"/>
      <c r="G4" s="72"/>
    </row>
    <row r="5" spans="3:7" ht="12.75">
      <c r="C5" s="72"/>
      <c r="D5" s="72"/>
      <c r="E5" s="72"/>
      <c r="F5" s="72"/>
      <c r="G5" s="72"/>
    </row>
    <row r="6" spans="1:7" ht="12.75">
      <c r="A6" t="s">
        <v>1</v>
      </c>
      <c r="C6" s="72"/>
      <c r="D6" s="72"/>
      <c r="E6" s="72"/>
      <c r="F6" s="72"/>
      <c r="G6" s="72"/>
    </row>
    <row r="7" spans="1:7" ht="12.75">
      <c r="A7" s="1" t="s">
        <v>8</v>
      </c>
      <c r="B7" s="11">
        <v>40.95</v>
      </c>
      <c r="C7" s="72"/>
      <c r="D7" s="72"/>
      <c r="E7" s="72"/>
      <c r="F7" s="72"/>
      <c r="G7" s="72"/>
    </row>
    <row r="8" spans="1:7" ht="12.75">
      <c r="A8" s="1" t="s">
        <v>9</v>
      </c>
      <c r="B8" s="11">
        <v>27.5</v>
      </c>
      <c r="C8" s="72"/>
      <c r="D8" s="72"/>
      <c r="E8" s="72"/>
      <c r="F8" s="72"/>
      <c r="G8" s="72"/>
    </row>
    <row r="9" spans="1:7" ht="12.75">
      <c r="A9" s="1" t="s">
        <v>24</v>
      </c>
      <c r="B9" s="11">
        <v>0</v>
      </c>
      <c r="C9" s="72"/>
      <c r="D9" s="72"/>
      <c r="E9" s="72"/>
      <c r="F9" s="72"/>
      <c r="G9" s="72"/>
    </row>
    <row r="10" spans="1:7" ht="12.75">
      <c r="A10" s="1" t="s">
        <v>10</v>
      </c>
      <c r="B10" s="11">
        <v>12</v>
      </c>
      <c r="C10" s="72"/>
      <c r="D10" s="72"/>
      <c r="E10" s="72"/>
      <c r="F10" s="72"/>
      <c r="G10" s="72"/>
    </row>
    <row r="11" spans="1:7" ht="12.75">
      <c r="A11" s="1" t="s">
        <v>12</v>
      </c>
      <c r="B11" s="11">
        <v>16.71</v>
      </c>
      <c r="C11" s="72"/>
      <c r="D11" s="72"/>
      <c r="E11" s="72"/>
      <c r="F11" s="72"/>
      <c r="G11" s="72"/>
    </row>
    <row r="12" spans="1:7" ht="12.75">
      <c r="A12" s="1" t="s">
        <v>11</v>
      </c>
      <c r="B12" s="11">
        <v>17.5</v>
      </c>
      <c r="C12" s="72"/>
      <c r="D12" s="72"/>
      <c r="E12" s="72"/>
      <c r="F12" s="72"/>
      <c r="G12" s="72"/>
    </row>
    <row r="13" spans="1:7" ht="12.75">
      <c r="A13" s="1" t="s">
        <v>13</v>
      </c>
      <c r="B13" s="11">
        <v>8.32</v>
      </c>
      <c r="C13" s="72"/>
      <c r="D13" s="72"/>
      <c r="E13" s="72"/>
      <c r="F13" s="72"/>
      <c r="G13" s="72"/>
    </row>
    <row r="14" spans="1:7" ht="12.75">
      <c r="A14" s="1" t="s">
        <v>14</v>
      </c>
      <c r="B14" s="11">
        <v>11.45</v>
      </c>
      <c r="C14" s="72"/>
      <c r="D14" s="72"/>
      <c r="E14" s="72"/>
      <c r="F14" s="72"/>
      <c r="G14" s="72"/>
    </row>
    <row r="15" spans="1:7" ht="12.75">
      <c r="A15" s="1" t="s">
        <v>15</v>
      </c>
      <c r="B15" s="11">
        <v>2.24</v>
      </c>
      <c r="C15" s="72"/>
      <c r="D15" s="72"/>
      <c r="E15" s="72"/>
      <c r="F15" s="72"/>
      <c r="G15" s="72"/>
    </row>
    <row r="16" spans="1:7" ht="12.75">
      <c r="A16" s="1" t="s">
        <v>16</v>
      </c>
      <c r="B16" s="11">
        <v>17.5</v>
      </c>
      <c r="C16" s="72"/>
      <c r="D16" s="72"/>
      <c r="E16" s="72"/>
      <c r="F16" s="72"/>
      <c r="G16" s="72"/>
    </row>
    <row r="17" spans="1:7" ht="12.75">
      <c r="A17" s="1" t="s">
        <v>17</v>
      </c>
      <c r="B17" s="12">
        <v>4.24</v>
      </c>
      <c r="C17" s="72"/>
      <c r="D17" s="72"/>
      <c r="E17" s="72"/>
      <c r="F17" s="72"/>
      <c r="G17" s="72"/>
    </row>
    <row r="18" spans="1:7" ht="12.75">
      <c r="A18" t="s">
        <v>2</v>
      </c>
      <c r="B18" s="2">
        <f>SUM(B7:B17)</f>
        <v>158.41</v>
      </c>
      <c r="C18" s="72"/>
      <c r="D18" s="72"/>
      <c r="E18" s="72"/>
      <c r="F18" s="72"/>
      <c r="G18" s="72"/>
    </row>
    <row r="19" spans="2:7" ht="12.75">
      <c r="B19" s="2"/>
      <c r="C19" s="72"/>
      <c r="D19" s="72"/>
      <c r="E19" s="72"/>
      <c r="F19" s="72"/>
      <c r="G19" s="72"/>
    </row>
    <row r="20" spans="1:7" ht="12.75">
      <c r="A20" t="s">
        <v>3</v>
      </c>
      <c r="B20" s="2"/>
      <c r="C20" s="72"/>
      <c r="D20" s="72"/>
      <c r="E20" s="72"/>
      <c r="F20" s="72"/>
      <c r="G20" s="72"/>
    </row>
    <row r="21" spans="1:7" ht="12.75">
      <c r="A21" s="1" t="s">
        <v>18</v>
      </c>
      <c r="B21" s="7">
        <v>4.84</v>
      </c>
      <c r="C21" s="72"/>
      <c r="D21" s="72"/>
      <c r="E21" s="72"/>
      <c r="F21" s="72"/>
      <c r="G21" s="72"/>
    </row>
    <row r="22" spans="1:7" ht="12.75">
      <c r="A22" s="1" t="s">
        <v>19</v>
      </c>
      <c r="B22" s="7">
        <v>15.15</v>
      </c>
      <c r="C22" s="72"/>
      <c r="D22" s="72"/>
      <c r="E22" s="72"/>
      <c r="F22" s="72"/>
      <c r="G22" s="72"/>
    </row>
    <row r="23" spans="1:7" ht="12.75">
      <c r="A23" s="1" t="s">
        <v>20</v>
      </c>
      <c r="B23" s="7">
        <v>8.45</v>
      </c>
      <c r="C23" s="72"/>
      <c r="D23" s="72"/>
      <c r="E23" s="72"/>
      <c r="F23" s="72"/>
      <c r="G23" s="72"/>
    </row>
    <row r="24" spans="1:7" ht="12.75">
      <c r="A24" s="1" t="s">
        <v>21</v>
      </c>
      <c r="B24" s="8">
        <v>30</v>
      </c>
      <c r="C24" s="72"/>
      <c r="D24" s="72"/>
      <c r="E24" s="72"/>
      <c r="F24" s="72"/>
      <c r="G24" s="72"/>
    </row>
    <row r="25" spans="1:7" ht="12.75">
      <c r="A25" t="s">
        <v>4</v>
      </c>
      <c r="B25" s="2">
        <f>SUM(B21:B24)</f>
        <v>58.44</v>
      </c>
      <c r="C25" s="72"/>
      <c r="D25" s="72"/>
      <c r="E25" s="72"/>
      <c r="F25" s="72"/>
      <c r="G25" s="72"/>
    </row>
    <row r="26" spans="2:7" ht="12.75">
      <c r="B26" s="2"/>
      <c r="C26" s="72"/>
      <c r="D26" s="72"/>
      <c r="E26" s="72"/>
      <c r="F26" s="72"/>
      <c r="G26" s="72"/>
    </row>
    <row r="27" spans="1:7" ht="12.75">
      <c r="A27" t="s">
        <v>5</v>
      </c>
      <c r="B27" s="2">
        <f>B18+B25</f>
        <v>216.85</v>
      </c>
      <c r="C27" s="72"/>
      <c r="D27" s="72"/>
      <c r="E27" s="72"/>
      <c r="F27" s="72"/>
      <c r="G27" s="72"/>
    </row>
    <row r="28" spans="2:7" ht="12.75">
      <c r="B28" s="2"/>
      <c r="C28" s="72"/>
      <c r="D28" s="72"/>
      <c r="E28" s="72"/>
      <c r="F28" s="72"/>
      <c r="G28" s="72"/>
    </row>
    <row r="29" spans="1:7" ht="12.75">
      <c r="A29" t="s">
        <v>32</v>
      </c>
      <c r="B29" s="2">
        <f>B4-B27</f>
        <v>12.75</v>
      </c>
      <c r="C29" s="72"/>
      <c r="D29" s="72"/>
      <c r="E29" s="72"/>
      <c r="F29" s="72"/>
      <c r="G29" s="72"/>
    </row>
    <row r="30" spans="2:7" ht="12.75">
      <c r="B30" s="2"/>
      <c r="C30" s="72"/>
      <c r="D30" s="72"/>
      <c r="E30" s="72"/>
      <c r="F30" s="72"/>
      <c r="G30" s="72"/>
    </row>
    <row r="31" spans="1:7" ht="12.75">
      <c r="A31" t="s">
        <v>6</v>
      </c>
      <c r="B31" s="30" t="s">
        <v>36</v>
      </c>
      <c r="C31" s="72"/>
      <c r="D31" s="72"/>
      <c r="E31" s="72"/>
      <c r="F31" s="72"/>
      <c r="G31" s="72"/>
    </row>
    <row r="32" spans="1:7" ht="12.75">
      <c r="A32" s="1" t="s">
        <v>22</v>
      </c>
      <c r="B32" s="13">
        <f>B18/B2</f>
        <v>0.1414375</v>
      </c>
      <c r="C32" s="72"/>
      <c r="D32" s="72"/>
      <c r="E32" s="72"/>
      <c r="F32" s="72"/>
      <c r="G32" s="72"/>
    </row>
    <row r="33" spans="1:7" ht="12.75">
      <c r="A33" t="s">
        <v>23</v>
      </c>
      <c r="B33" s="13">
        <f>B25/B2</f>
        <v>0.05217857142857143</v>
      </c>
      <c r="C33" s="72"/>
      <c r="D33" s="72"/>
      <c r="E33" s="72"/>
      <c r="F33" s="72"/>
      <c r="G33" s="72"/>
    </row>
    <row r="34" spans="1:7" ht="12.75">
      <c r="A34" t="s">
        <v>26</v>
      </c>
      <c r="B34" s="13">
        <f>B27/B2</f>
        <v>0.19361607142857143</v>
      </c>
      <c r="C34" s="72"/>
      <c r="D34" s="72"/>
      <c r="E34" s="72"/>
      <c r="F34" s="72"/>
      <c r="G34" s="72"/>
    </row>
  </sheetData>
  <sheetProtection sheet="1" objects="1" scenario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29" t="s">
        <v>0</v>
      </c>
      <c r="C1" s="74" t="s">
        <v>30</v>
      </c>
      <c r="D1" s="74"/>
      <c r="E1" s="74"/>
      <c r="F1" s="74"/>
      <c r="G1" s="74"/>
    </row>
    <row r="2" spans="1:7" ht="12.75">
      <c r="A2" t="s">
        <v>28</v>
      </c>
      <c r="B2" s="9">
        <v>1110</v>
      </c>
      <c r="C2" s="72"/>
      <c r="D2" s="72"/>
      <c r="E2" s="72"/>
      <c r="F2" s="72"/>
      <c r="G2" s="72"/>
    </row>
    <row r="3" spans="1:7" ht="12.75">
      <c r="A3" t="s">
        <v>85</v>
      </c>
      <c r="B3" s="12">
        <v>0.155</v>
      </c>
      <c r="C3" s="72"/>
      <c r="D3" s="72"/>
      <c r="E3" s="72"/>
      <c r="F3" s="72"/>
      <c r="G3" s="72"/>
    </row>
    <row r="4" spans="1:7" ht="12.75">
      <c r="A4" t="s">
        <v>27</v>
      </c>
      <c r="B4" s="2">
        <f>B2*B3</f>
        <v>172.05</v>
      </c>
      <c r="C4" s="72"/>
      <c r="D4" s="72"/>
      <c r="E4" s="72"/>
      <c r="F4" s="72"/>
      <c r="G4" s="72"/>
    </row>
    <row r="5" spans="3:7" ht="12.75">
      <c r="C5" s="72"/>
      <c r="D5" s="72"/>
      <c r="E5" s="72"/>
      <c r="F5" s="72"/>
      <c r="G5" s="72"/>
    </row>
    <row r="6" spans="1:7" ht="12.75">
      <c r="A6" t="s">
        <v>1</v>
      </c>
      <c r="C6" s="72"/>
      <c r="D6" s="72"/>
      <c r="E6" s="72"/>
      <c r="F6" s="72"/>
      <c r="G6" s="72"/>
    </row>
    <row r="7" spans="1:7" ht="12.75">
      <c r="A7" s="1" t="s">
        <v>8</v>
      </c>
      <c r="B7" s="11">
        <v>39.5</v>
      </c>
      <c r="C7" s="72"/>
      <c r="D7" s="72"/>
      <c r="E7" s="72"/>
      <c r="F7" s="72"/>
      <c r="G7" s="72"/>
    </row>
    <row r="8" spans="1:7" ht="12.75">
      <c r="A8" s="1" t="s">
        <v>9</v>
      </c>
      <c r="B8" s="11">
        <v>18</v>
      </c>
      <c r="C8" s="72"/>
      <c r="D8" s="72"/>
      <c r="E8" s="72"/>
      <c r="F8" s="72"/>
      <c r="G8" s="72"/>
    </row>
    <row r="9" spans="1:7" ht="12.75">
      <c r="A9" s="1" t="s">
        <v>24</v>
      </c>
      <c r="B9" s="11">
        <v>0</v>
      </c>
      <c r="C9" s="72"/>
      <c r="D9" s="72"/>
      <c r="E9" s="72"/>
      <c r="F9" s="72"/>
      <c r="G9" s="72"/>
    </row>
    <row r="10" spans="1:7" ht="12.75">
      <c r="A10" s="1" t="s">
        <v>10</v>
      </c>
      <c r="B10" s="11">
        <v>0</v>
      </c>
      <c r="C10" s="72"/>
      <c r="D10" s="72"/>
      <c r="E10" s="72"/>
      <c r="F10" s="72"/>
      <c r="G10" s="72"/>
    </row>
    <row r="11" spans="1:7" ht="12.75">
      <c r="A11" s="1" t="s">
        <v>12</v>
      </c>
      <c r="B11" s="11">
        <v>37.01</v>
      </c>
      <c r="C11" s="72"/>
      <c r="D11" s="72"/>
      <c r="E11" s="72"/>
      <c r="F11" s="72"/>
      <c r="G11" s="72"/>
    </row>
    <row r="12" spans="1:7" ht="12.75">
      <c r="A12" s="1" t="s">
        <v>11</v>
      </c>
      <c r="B12" s="11">
        <v>13</v>
      </c>
      <c r="C12" s="72"/>
      <c r="D12" s="72"/>
      <c r="E12" s="72"/>
      <c r="F12" s="72"/>
      <c r="G12" s="72"/>
    </row>
    <row r="13" spans="1:7" ht="12.75">
      <c r="A13" s="1" t="s">
        <v>13</v>
      </c>
      <c r="B13" s="11">
        <v>8.51</v>
      </c>
      <c r="C13" s="72"/>
      <c r="D13" s="72"/>
      <c r="E13" s="72"/>
      <c r="F13" s="72"/>
      <c r="G13" s="72"/>
    </row>
    <row r="14" spans="1:7" ht="12.75">
      <c r="A14" s="1" t="s">
        <v>14</v>
      </c>
      <c r="B14" s="11">
        <v>11.37</v>
      </c>
      <c r="C14" s="72"/>
      <c r="D14" s="72"/>
      <c r="E14" s="72"/>
      <c r="F14" s="72"/>
      <c r="G14" s="72"/>
    </row>
    <row r="15" spans="1:7" ht="12.75">
      <c r="A15" s="1" t="s">
        <v>15</v>
      </c>
      <c r="B15" s="11">
        <v>0</v>
      </c>
      <c r="C15" s="72"/>
      <c r="D15" s="72"/>
      <c r="E15" s="72"/>
      <c r="F15" s="72"/>
      <c r="G15" s="72"/>
    </row>
    <row r="16" spans="1:7" ht="12.75">
      <c r="A16" s="1" t="s">
        <v>16</v>
      </c>
      <c r="B16" s="11">
        <v>6</v>
      </c>
      <c r="C16" s="72"/>
      <c r="D16" s="72"/>
      <c r="E16" s="72"/>
      <c r="F16" s="72"/>
      <c r="G16" s="72"/>
    </row>
    <row r="17" spans="1:7" ht="12.75">
      <c r="A17" s="1" t="s">
        <v>17</v>
      </c>
      <c r="B17" s="12">
        <v>3.67</v>
      </c>
      <c r="C17" s="72"/>
      <c r="D17" s="72"/>
      <c r="E17" s="72"/>
      <c r="F17" s="72"/>
      <c r="G17" s="72"/>
    </row>
    <row r="18" spans="1:7" ht="12.75">
      <c r="A18" t="s">
        <v>2</v>
      </c>
      <c r="B18" s="2">
        <f>SUM(B7:B17)</f>
        <v>137.05999999999997</v>
      </c>
      <c r="C18" s="72"/>
      <c r="D18" s="72"/>
      <c r="E18" s="72"/>
      <c r="F18" s="72"/>
      <c r="G18" s="72"/>
    </row>
    <row r="19" spans="2:7" ht="12.75">
      <c r="B19" s="2"/>
      <c r="C19" s="72"/>
      <c r="D19" s="72"/>
      <c r="E19" s="72"/>
      <c r="F19" s="72"/>
      <c r="G19" s="72"/>
    </row>
    <row r="20" spans="1:7" ht="12.75">
      <c r="A20" t="s">
        <v>3</v>
      </c>
      <c r="B20" s="2"/>
      <c r="C20" s="72"/>
      <c r="D20" s="72"/>
      <c r="E20" s="72"/>
      <c r="F20" s="72"/>
      <c r="G20" s="72"/>
    </row>
    <row r="21" spans="1:7" ht="12.75">
      <c r="A21" s="1" t="s">
        <v>18</v>
      </c>
      <c r="B21" s="7">
        <v>4.57</v>
      </c>
      <c r="C21" s="72"/>
      <c r="D21" s="72"/>
      <c r="E21" s="72"/>
      <c r="F21" s="72"/>
      <c r="G21" s="72"/>
    </row>
    <row r="22" spans="1:7" ht="12.75">
      <c r="A22" s="1" t="s">
        <v>19</v>
      </c>
      <c r="B22" s="7">
        <v>13.9</v>
      </c>
      <c r="C22" s="72"/>
      <c r="D22" s="72"/>
      <c r="E22" s="72"/>
      <c r="F22" s="72"/>
      <c r="G22" s="72"/>
    </row>
    <row r="23" spans="1:7" ht="12.75">
      <c r="A23" s="1" t="s">
        <v>20</v>
      </c>
      <c r="B23" s="7">
        <v>7.95</v>
      </c>
      <c r="C23" s="72"/>
      <c r="D23" s="72"/>
      <c r="E23" s="72"/>
      <c r="F23" s="72"/>
      <c r="G23" s="72"/>
    </row>
    <row r="24" spans="1:7" ht="12.75">
      <c r="A24" s="1" t="s">
        <v>21</v>
      </c>
      <c r="B24" s="8">
        <v>30</v>
      </c>
      <c r="C24" s="72"/>
      <c r="D24" s="72"/>
      <c r="E24" s="72"/>
      <c r="F24" s="72"/>
      <c r="G24" s="72"/>
    </row>
    <row r="25" spans="1:7" ht="12.75">
      <c r="A25" t="s">
        <v>4</v>
      </c>
      <c r="B25" s="2">
        <f>SUM(B21:B24)</f>
        <v>56.42</v>
      </c>
      <c r="C25" s="72"/>
      <c r="D25" s="72"/>
      <c r="E25" s="72"/>
      <c r="F25" s="72"/>
      <c r="G25" s="72"/>
    </row>
    <row r="26" spans="2:7" ht="12.75">
      <c r="B26" s="2"/>
      <c r="C26" s="72"/>
      <c r="D26" s="72"/>
      <c r="E26" s="72"/>
      <c r="F26" s="72"/>
      <c r="G26" s="72"/>
    </row>
    <row r="27" spans="1:7" ht="12.75">
      <c r="A27" t="s">
        <v>5</v>
      </c>
      <c r="B27" s="2">
        <f>B18+B25</f>
        <v>193.47999999999996</v>
      </c>
      <c r="C27" s="72"/>
      <c r="D27" s="72"/>
      <c r="E27" s="72"/>
      <c r="F27" s="72"/>
      <c r="G27" s="72"/>
    </row>
    <row r="28" spans="2:7" ht="12.75">
      <c r="B28" s="2"/>
      <c r="C28" s="72"/>
      <c r="D28" s="72"/>
      <c r="E28" s="72"/>
      <c r="F28" s="72"/>
      <c r="G28" s="72"/>
    </row>
    <row r="29" spans="1:7" ht="12.75">
      <c r="A29" t="s">
        <v>32</v>
      </c>
      <c r="B29" s="2">
        <f>B4-B27</f>
        <v>-21.42999999999995</v>
      </c>
      <c r="C29" s="72"/>
      <c r="D29" s="72"/>
      <c r="E29" s="72"/>
      <c r="F29" s="72"/>
      <c r="G29" s="72"/>
    </row>
    <row r="30" spans="2:7" ht="12.75">
      <c r="B30" s="2"/>
      <c r="C30" s="72"/>
      <c r="D30" s="72"/>
      <c r="E30" s="72"/>
      <c r="F30" s="72"/>
      <c r="G30" s="72"/>
    </row>
    <row r="31" spans="1:7" ht="12.75">
      <c r="A31" t="s">
        <v>6</v>
      </c>
      <c r="B31" s="30" t="s">
        <v>36</v>
      </c>
      <c r="C31" s="72"/>
      <c r="D31" s="72"/>
      <c r="E31" s="72"/>
      <c r="F31" s="72"/>
      <c r="G31" s="72"/>
    </row>
    <row r="32" spans="1:7" ht="12.75">
      <c r="A32" s="1" t="s">
        <v>22</v>
      </c>
      <c r="B32" s="13">
        <f>B18/B2</f>
        <v>0.12347747747747745</v>
      </c>
      <c r="C32" s="72"/>
      <c r="D32" s="72"/>
      <c r="E32" s="72"/>
      <c r="F32" s="72"/>
      <c r="G32" s="72"/>
    </row>
    <row r="33" spans="1:7" ht="12.75">
      <c r="A33" t="s">
        <v>23</v>
      </c>
      <c r="B33" s="13">
        <f>B25/B2</f>
        <v>0.05082882882882883</v>
      </c>
      <c r="C33" s="72"/>
      <c r="D33" s="72"/>
      <c r="E33" s="72"/>
      <c r="F33" s="72"/>
      <c r="G33" s="72"/>
    </row>
    <row r="34" spans="1:7" ht="12.75">
      <c r="A34" t="s">
        <v>26</v>
      </c>
      <c r="B34" s="13">
        <f>B27/B2</f>
        <v>0.17430630630630628</v>
      </c>
      <c r="C34" s="72"/>
      <c r="D34" s="72"/>
      <c r="E34" s="72"/>
      <c r="F34" s="72"/>
      <c r="G34" s="72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Extension</cp:lastModifiedBy>
  <cp:lastPrinted>2006-12-22T19:28:43Z</cp:lastPrinted>
  <dcterms:created xsi:type="dcterms:W3CDTF">2005-01-10T15:34:54Z</dcterms:created>
  <dcterms:modified xsi:type="dcterms:W3CDTF">2008-12-22T21:22:50Z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